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SCA Group PR\EB folder\Miscellaneous\Financial data\"/>
    </mc:Choice>
  </mc:AlternateContent>
  <xr:revisionPtr revIDLastSave="0" documentId="13_ncr:1_{EA0149B2-3D5D-4EB0-A814-8AF661D1D4E4}" xr6:coauthVersionLast="47" xr6:coauthVersionMax="47" xr10:uidLastSave="{00000000-0000-0000-0000-000000000000}"/>
  <bookViews>
    <workbookView xWindow="-110" yWindow="-110" windowWidth="19420" windowHeight="11500" tabRatio="500" xr2:uid="{D4361C05-619B-4328-A7F6-9DA2A030FE43}"/>
  </bookViews>
  <sheets>
    <sheet name="Kvartal" sheetId="1" r:id="rId1"/>
    <sheet name="År" sheetId="2" r:id="rId2"/>
  </sheets>
  <externalReferences>
    <externalReference r:id="rId3"/>
    <externalReference r:id="rId4"/>
  </externalReferences>
  <definedNames>
    <definedName name="C_Q">'[1]Period Admin'!$C$45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0" i="2"/>
  <c r="B8" i="2"/>
  <c r="B6" i="2"/>
  <c r="B4" i="2"/>
  <c r="B3" i="2"/>
  <c r="B11" i="2" l="1"/>
  <c r="B7" i="2"/>
  <c r="B9" i="2"/>
  <c r="B5" i="2"/>
</calcChain>
</file>

<file path=xl/sharedStrings.xml><?xml version="1.0" encoding="utf-8"?>
<sst xmlns="http://schemas.openxmlformats.org/spreadsheetml/2006/main" count="158" uniqueCount="109">
  <si>
    <t>KSEK</t>
  </si>
  <si>
    <t>Q1 2019</t>
  </si>
  <si>
    <t>Q4 2018</t>
  </si>
  <si>
    <t>Q3 2018</t>
  </si>
  <si>
    <t>Q2 2018</t>
  </si>
  <si>
    <t>Q1 2018</t>
  </si>
  <si>
    <t>Rapport över totalresultatet</t>
  </si>
  <si>
    <t>Nettoomsättning</t>
  </si>
  <si>
    <t>EBITDA</t>
  </si>
  <si>
    <t>EBITDA-marginal, %</t>
  </si>
  <si>
    <t>EBITA</t>
  </si>
  <si>
    <t>EBITA-marginal, %</t>
  </si>
  <si>
    <t>Justerad EBITA</t>
  </si>
  <si>
    <t>Justerad EBITA-marginal, %</t>
  </si>
  <si>
    <t>Rörelseresultat (EBIT)</t>
  </si>
  <si>
    <t>EBIT-marginal %</t>
  </si>
  <si>
    <t xml:space="preserve">Finansiella poster, netto </t>
  </si>
  <si>
    <t>Periodens nettoresultat</t>
  </si>
  <si>
    <t> </t>
  </si>
  <si>
    <t>Balansräkning</t>
  </si>
  <si>
    <t>Anläggningstillgångar</t>
  </si>
  <si>
    <t>Omsättningstillgångar</t>
  </si>
  <si>
    <t>Likvida medel</t>
  </si>
  <si>
    <t xml:space="preserve">Eget kapital </t>
  </si>
  <si>
    <t>Långfristiga skulder</t>
  </si>
  <si>
    <t>Kortfristiga skulder</t>
  </si>
  <si>
    <t>Summa tillgångar</t>
  </si>
  <si>
    <t xml:space="preserve">Kassaflöde </t>
  </si>
  <si>
    <t xml:space="preserve">Kassaflöde från den löpande verksamheten </t>
  </si>
  <si>
    <t>Kassaflöde från investeringsverksamheten</t>
  </si>
  <si>
    <t>Kassaflöde från finansieringsverksamheten</t>
  </si>
  <si>
    <t>Periodens kassaflöde</t>
  </si>
  <si>
    <t>Nyckeltal</t>
  </si>
  <si>
    <t>Nettorörelsekapital</t>
  </si>
  <si>
    <t>Soliditet, %</t>
  </si>
  <si>
    <t>Nettoskuld</t>
  </si>
  <si>
    <t>Aktieinformation</t>
  </si>
  <si>
    <t>Resultat per aktie före och efter utspädning, SEK</t>
  </si>
  <si>
    <t>Antal aktier</t>
  </si>
  <si>
    <t>Rapport över total resultat</t>
  </si>
  <si>
    <t>Finansiella poster, netto</t>
  </si>
  <si>
    <t>Periodens resultat</t>
  </si>
  <si>
    <t>Eget kapital</t>
  </si>
  <si>
    <t>Kassaflöde</t>
  </si>
  <si>
    <t>Kassaflöde från den löpande verksamheten</t>
  </si>
  <si>
    <t>Q3 2019</t>
  </si>
  <si>
    <t>Q2 2019</t>
  </si>
  <si>
    <t>Q4 2019</t>
  </si>
  <si>
    <t>26.4%</t>
  </si>
  <si>
    <t>20.6%</t>
  </si>
  <si>
    <t>31.4%</t>
  </si>
  <si>
    <t>3.0%</t>
  </si>
  <si>
    <t>44.9%</t>
  </si>
  <si>
    <t>0.08</t>
  </si>
  <si>
    <t>Q1 2020</t>
  </si>
  <si>
    <t>46.4%</t>
  </si>
  <si>
    <t>41.6%</t>
  </si>
  <si>
    <t>24.2%</t>
  </si>
  <si>
    <t>42.8%</t>
  </si>
  <si>
    <t>0.30</t>
  </si>
  <si>
    <t>Q2 2020</t>
  </si>
  <si>
    <t>35.5%</t>
  </si>
  <si>
    <t>15.2%</t>
  </si>
  <si>
    <t>0.27</t>
  </si>
  <si>
    <t>45.8%</t>
  </si>
  <si>
    <t>39.9%</t>
  </si>
  <si>
    <t>20.9%</t>
  </si>
  <si>
    <t>43.5%</t>
  </si>
  <si>
    <t>0.28</t>
  </si>
  <si>
    <t>Q4 2020</t>
  </si>
  <si>
    <t>Q3 2020</t>
  </si>
  <si>
    <t>32.2%</t>
  </si>
  <si>
    <t>25.2%</t>
  </si>
  <si>
    <t>31.7%</t>
  </si>
  <si>
    <t>6.6%</t>
  </si>
  <si>
    <t>42.0%</t>
  </si>
  <si>
    <t>0.16</t>
  </si>
  <si>
    <t>Q1 2021</t>
  </si>
  <si>
    <t>45.7%</t>
  </si>
  <si>
    <t>40.7%</t>
  </si>
  <si>
    <t>24.4%</t>
  </si>
  <si>
    <t>42.2%</t>
  </si>
  <si>
    <t>0.40</t>
  </si>
  <si>
    <t>Q2 2021</t>
  </si>
  <si>
    <t>41.3%</t>
  </si>
  <si>
    <t>35.0%</t>
  </si>
  <si>
    <t>14.3%</t>
  </si>
  <si>
    <t>41.8%</t>
  </si>
  <si>
    <t>0.20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</si>
  <si>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</si>
  <si>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</si>
  <si>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</si>
  <si>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</si>
  <si>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</si>
  <si>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</si>
  <si>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</si>
  <si>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</si>
  <si>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Antal aktier (genomsnittligt)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</si>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</sst>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\-#,##0\ "/>
    <numFmt numFmtId="165" formatCode="0.0%"/>
    <numFmt numFmtId="166" formatCode="#,##0.00_ ;\-#,##0.00\ "/>
    <numFmt numFmtId="167" formatCode="#,"/>
    <numFmt numFmtId="168" formatCode="0,"/>
  </numFmts>
  <fonts count="6" x14ac:knownFonts="1">
    <font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8"/>
      <name val="Calibri"/>
      <family val="2"/>
      <charset val="1"/>
    </font>
    <font>
      <sz val="11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7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1" fontId="1" fillId="0" borderId="0" xfId="0" applyNumberFormat="1" applyFont="1"/>
    <xf numFmtId="0" fontId="1" fillId="0" borderId="0" xfId="0" applyFont="1"/>
    <xf numFmtId="3" fontId="2" fillId="0" borderId="0" xfId="0" applyNumberFormat="1" applyFont="1"/>
    <xf numFmtId="164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9" fontId="1" fillId="0" borderId="0" xfId="0" applyNumberFormat="1" applyFont="1"/>
    <xf numFmtId="166" fontId="1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4" fontId="1" fillId="0" borderId="0" xfId="0" applyNumberFormat="1" applyFont="1"/>
    <xf numFmtId="10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0" fontId="0" fillId="0" borderId="0" xfId="0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10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0" fontId="3" fillId="2" borderId="0" xfId="0" applyNumberFormat="1" applyFont="1" applyFill="1" applyAlignment="1">
      <alignment wrapText="1"/>
    </xf>
    <xf numFmtId="3" fontId="1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3" fillId="0" borderId="0" xfId="0" applyFont="1" applyFill="1" applyBorder="1" applyAlignment="1">
      <alignment wrapText="1"/>
    </xf>
    <xf numFmtId="1" fontId="1" fillId="0" borderId="0" xfId="0" applyNumberFormat="1" applyFont="1" applyAlignment="1">
      <alignment horizontal="right"/>
    </xf>
    <xf numFmtId="165" fontId="5" fillId="0" borderId="0" xfId="2" applyNumberFormat="1"/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165" fontId="1" fillId="0" borderId="0" xfId="2" applyNumberFormat="1" applyFont="1"/>
    <xf numFmtId="10" fontId="1" fillId="0" borderId="0" xfId="2" applyNumberFormat="1" applyFont="1"/>
    <xf numFmtId="2" fontId="1" fillId="0" borderId="0" xfId="2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1" fillId="0" borderId="0" xfId="2" applyNumberFormat="1" applyFont="1" applyAlignment="1">
      <alignment wrapText="1"/>
    </xf>
    <xf numFmtId="167" fontId="1" fillId="0" borderId="0" xfId="0" applyNumberFormat="1" applyFont="1"/>
    <xf numFmtId="167" fontId="1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wrapText="1"/>
    </xf>
    <xf numFmtId="168" fontId="1" fillId="0" borderId="0" xfId="0" applyNumberFormat="1" applyFont="1" applyAlignment="1">
      <alignment horizontal="right" vertical="center" wrapText="1"/>
    </xf>
    <xf numFmtId="168" fontId="3" fillId="2" borderId="0" xfId="1" applyNumberFormat="1" applyFont="1" applyFill="1" applyAlignment="1">
      <alignment wrapText="1"/>
    </xf>
    <xf numFmtId="168" fontId="3" fillId="0" borderId="0" xfId="0" applyNumberFormat="1" applyFont="1" applyFill="1" applyAlignment="1">
      <alignment wrapText="1"/>
    </xf>
    <xf numFmtId="168" fontId="3" fillId="0" borderId="0" xfId="0" applyNumberFormat="1" applyFont="1" applyAlignment="1">
      <alignment wrapText="1"/>
    </xf>
    <xf numFmtId="168" fontId="3" fillId="2" borderId="0" xfId="0" applyNumberFormat="1" applyFont="1" applyFill="1" applyAlignment="1">
      <alignment wrapText="1"/>
    </xf>
    <xf numFmtId="168" fontId="1" fillId="0" borderId="0" xfId="0" applyNumberFormat="1" applyFont="1" applyAlignment="1">
      <alignment vertical="center" wrapText="1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ED55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rnovgroup.sharepoint.com/sites/group.finance-Quarterlyreporting/Shared%20Documents/Quarterly%20reporting/Report%20Q1'23_MASTER%20mln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CA%20Group%20PR\EB%20folder\Miscellaneous\Financial%20data\karnov-financial-data-260506.xlsx" TargetMode="External"/><Relationship Id="rId1" Type="http://schemas.openxmlformats.org/officeDocument/2006/relationships/externalLinkPath" Target="karnov-financial-data-2605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y"/>
      <sheetName val="Period Admin"/>
      <sheetName val="Tbl_(I)_(M)"/>
      <sheetName val="Tbl_(P)_(M)"/>
      <sheetName val="SysAdmin"/>
      <sheetName val="TblAdmin"/>
      <sheetName val="Diagram_(D)"/>
      <sheetName val="KEY_RAT_QRT_(I)"/>
      <sheetName val="KEY_RAT_QRT_(P)"/>
      <sheetName val="FIN_KPI_GRP_(I)"/>
      <sheetName val="FIN_KPI_GRP_Q1_(P)"/>
      <sheetName val="FIN_KPI_GRP_Q2_Q3_(P)"/>
      <sheetName val="FIN_KPI_GRP_Q4_(P)"/>
      <sheetName val="FIN_KPI_CC_(I)"/>
      <sheetName val="FIN_KPI_CC_(P)"/>
      <sheetName val="FIN_KPI_ND_(I)"/>
      <sheetName val="FIN_KPI_ND_(P)"/>
      <sheetName val="SGMNT_KPI_(I)"/>
      <sheetName val="SGMNT_KPI_Q1_(P)"/>
      <sheetName val="SGMNT_KPI_Q2_Q3_(P)"/>
      <sheetName val="EXTRAORD_COST_Q1_(P)"/>
      <sheetName val="EXTRAORD_COST_(I)"/>
      <sheetName val="EXTRAORD_COST_Q2_Q3_(P)"/>
      <sheetName val="EXTRAORD_COST_Q4_(P)"/>
      <sheetName val="SGMNT_KPI_Q4_(P)"/>
      <sheetName val="CONS_IS_Q4_(P)"/>
      <sheetName val="CONS_IS_Q1_(P)"/>
      <sheetName val="CONS_IS_(I)"/>
      <sheetName val="CONS_IS_Q2_Q3_(P)"/>
      <sheetName val="Calculations_Parent"/>
      <sheetName val="CONS_IP_(I)"/>
      <sheetName val="CONS_IP_Q4_(P)"/>
      <sheetName val="CONS_IP_Q1_(P)"/>
      <sheetName val="CONS_IP_Q2_Q3_(P)"/>
      <sheetName val="CONS_BS_(I)"/>
      <sheetName val="CONS_BS_Q1_Q3_(P)"/>
      <sheetName val="CONS_BS_Q4_(P)"/>
      <sheetName val="NOTE_7_(I) new"/>
      <sheetName val="NOTE_7_(P) new"/>
      <sheetName val="CONS_BLNS_P_(I)"/>
      <sheetName val="CONS_BLNS_P_Q1_Q3_(P)"/>
      <sheetName val="CPM_Parent"/>
      <sheetName val="CF_GROUP_(I)"/>
      <sheetName val="CF_GROUP_Q2_Q3_(P)"/>
      <sheetName val="CF_GROUP_Q1_(P)"/>
      <sheetName val="Shareissue2021"/>
      <sheetName val="CONS_EQ_(I)"/>
      <sheetName val="CONS_EQ_(P)"/>
      <sheetName val="NOTE_1_(I)"/>
      <sheetName val="NOTE_1_(P)"/>
      <sheetName val="CF_GROUP_Q4_(P)"/>
      <sheetName val="NOTE_3_(I)"/>
      <sheetName val="NOTE_3_Q4_(P)"/>
      <sheetName val="NOTE_3_Q1_Q3_(P)"/>
      <sheetName val="NOTE_4_(I)"/>
      <sheetName val="NOTE_4_Q2_Q3_(P)"/>
      <sheetName val="NOTE_4_Q4_(P)"/>
      <sheetName val="NOTE_4_Q1_(P)"/>
      <sheetName val="CONS_BLNS_P_Q4_(P)"/>
      <sheetName val="NOTE_6_(I)"/>
      <sheetName val="NOTE_6_(P)"/>
      <sheetName val="NOTE_7_1_(I)"/>
      <sheetName val="NOTE_7_1_Q1_(P)"/>
      <sheetName val="NOTE_7_1_Q2_Q3_(P)"/>
      <sheetName val="NOTE_7_1_Q4_(P)"/>
      <sheetName val="NOTE_7_2_(I)"/>
      <sheetName val="NOTE_7_2_Q1_Q3_(P)"/>
      <sheetName val="NOTE_7_2_Q4_(P)"/>
      <sheetName val="QRTLY_OVR_(I)"/>
      <sheetName val="QRTLY_OVR_(P)"/>
      <sheetName val="CRNCYRATE_Q1_(P)"/>
      <sheetName val="CRNCYRATE_(I)"/>
      <sheetName val="CPM_currency"/>
      <sheetName val="CRNCYRATE_Q2_Q3_(P)"/>
      <sheetName val="CRNCYRATE_Q4_(P)"/>
      <sheetName val="SHRHLD_(I)"/>
      <sheetName val="SHRHLD_(P)"/>
      <sheetName val="Cognos_Office_Connection_Cache"/>
      <sheetName val="EPS"/>
      <sheetName val="Region South 12 m EBITA"/>
      <sheetName val="NOTE_5_(I)"/>
      <sheetName val="NOTE_5_(P)"/>
      <sheetName val="Calculations_GF"/>
      <sheetName val="Calculations_South"/>
      <sheetName val="Calculations_North"/>
      <sheetName val="Calculations_Group"/>
      <sheetName val="CPM_North"/>
      <sheetName val="CPM_South"/>
      <sheetName val="CPM_Group"/>
      <sheetName val="Calculations_DK"/>
      <sheetName val="CPM_DK"/>
      <sheetName val="Calculations_SE"/>
      <sheetName val="CPM_SE"/>
      <sheetName val="FDW_sales"/>
      <sheetName val="Online"/>
      <sheetName val="CONTROLS_GROUP vs SEGMENTS"/>
      <sheetName val="EBITDA South"/>
      <sheetName val="Monthly PnL - South"/>
      <sheetName val="Not used"/>
    </sheetNames>
    <sheetDataSet>
      <sheetData sheetId="0" refreshError="1"/>
      <sheetData sheetId="1">
        <row r="45">
          <cell r="C45" t="str">
            <v>Mar-2023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aterly"/>
      <sheetName val="Yearly"/>
    </sheetNames>
    <sheetDataSet>
      <sheetData sheetId="0">
        <row r="3">
          <cell r="B3">
            <v>628</v>
          </cell>
          <cell r="C3">
            <v>665</v>
          </cell>
          <cell r="D3">
            <v>654</v>
          </cell>
          <cell r="E3">
            <v>649</v>
          </cell>
          <cell r="F3">
            <v>673</v>
          </cell>
        </row>
        <row r="4">
          <cell r="B4">
            <v>197</v>
          </cell>
          <cell r="C4">
            <v>1002</v>
          </cell>
          <cell r="D4">
            <v>193</v>
          </cell>
          <cell r="E4">
            <v>148</v>
          </cell>
          <cell r="F4">
            <v>193</v>
          </cell>
        </row>
        <row r="6">
          <cell r="B6">
            <v>148</v>
          </cell>
          <cell r="C6">
            <v>949</v>
          </cell>
          <cell r="D6">
            <v>144</v>
          </cell>
          <cell r="E6">
            <v>102</v>
          </cell>
          <cell r="F6">
            <v>147</v>
          </cell>
        </row>
        <row r="8">
          <cell r="B8">
            <v>180</v>
          </cell>
          <cell r="C8">
            <v>172</v>
          </cell>
          <cell r="D8">
            <v>172</v>
          </cell>
          <cell r="E8">
            <v>148</v>
          </cell>
          <cell r="F8">
            <v>175</v>
          </cell>
        </row>
        <row r="10">
          <cell r="B10">
            <v>95</v>
          </cell>
          <cell r="C10">
            <v>896</v>
          </cell>
          <cell r="D10">
            <v>89</v>
          </cell>
          <cell r="E10">
            <v>47</v>
          </cell>
          <cell r="F10">
            <v>92</v>
          </cell>
        </row>
        <row r="12">
          <cell r="B12">
            <v>-22</v>
          </cell>
          <cell r="C12">
            <v>-37</v>
          </cell>
          <cell r="D12">
            <v>-21</v>
          </cell>
          <cell r="E12">
            <v>-38</v>
          </cell>
          <cell r="F12">
            <v>6</v>
          </cell>
        </row>
        <row r="13">
          <cell r="B13">
            <v>59</v>
          </cell>
          <cell r="C13">
            <v>842</v>
          </cell>
          <cell r="D13">
            <v>43</v>
          </cell>
          <cell r="E13">
            <v>8</v>
          </cell>
          <cell r="F13">
            <v>77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AA90-D9CC-4A4B-B02A-23822BA6C595}">
  <dimension ref="A1:AH37"/>
  <sheetViews>
    <sheetView tabSelected="1" workbookViewId="0">
      <selection activeCell="B1" sqref="B1:B1048576"/>
    </sheetView>
  </sheetViews>
  <sheetFormatPr defaultColWidth="8.54296875" defaultRowHeight="14.5" x14ac:dyDescent="0.35"/>
  <cols>
    <col min="1" max="1" width="42.7265625" customWidth="1"/>
    <col min="2" max="10" width="10.54296875" customWidth="1"/>
    <col min="11" max="11" width="8" bestFit="1" customWidth="1"/>
    <col min="12" max="12" width="9.453125" customWidth="1"/>
    <col min="13" max="13" width="9.81640625" bestFit="1" customWidth="1"/>
    <col min="14" max="19" width="10.81640625" bestFit="1" customWidth="1"/>
    <col min="20" max="27" width="9.81640625" bestFit="1" customWidth="1"/>
    <col min="28" max="28" width="10.453125" customWidth="1"/>
    <col min="29" max="29" width="10.26953125" customWidth="1"/>
    <col min="30" max="34" width="10.26953125" bestFit="1" customWidth="1"/>
  </cols>
  <sheetData>
    <row r="1" spans="1:34" x14ac:dyDescent="0.35">
      <c r="A1" s="1" t="s">
        <v>0</v>
      </c>
      <c r="B1" s="1" t="s">
        <v>108</v>
      </c>
      <c r="C1" s="1" t="s">
        <v>107</v>
      </c>
      <c r="D1" s="1" t="s">
        <v>106</v>
      </c>
      <c r="E1" s="1" t="s">
        <v>105</v>
      </c>
      <c r="F1" s="1" t="s">
        <v>104</v>
      </c>
      <c r="G1" s="1" t="s">
        <v>103</v>
      </c>
      <c r="H1" s="1" t="s">
        <v>102</v>
      </c>
      <c r="I1" s="1" t="s">
        <v>101</v>
      </c>
      <c r="J1" s="1" t="s">
        <v>100</v>
      </c>
      <c r="K1" s="1" t="s">
        <v>99</v>
      </c>
      <c r="L1" s="1" t="s">
        <v>98</v>
      </c>
      <c r="M1" s="1" t="s">
        <v>96</v>
      </c>
      <c r="N1" s="1" t="s">
        <v>95</v>
      </c>
      <c r="O1" s="1" t="s">
        <v>94</v>
      </c>
      <c r="P1" s="1" t="s">
        <v>93</v>
      </c>
      <c r="Q1" s="1" t="s">
        <v>92</v>
      </c>
      <c r="R1" s="1" t="s">
        <v>91</v>
      </c>
      <c r="S1" s="1" t="s">
        <v>90</v>
      </c>
      <c r="T1" s="1" t="s">
        <v>89</v>
      </c>
      <c r="U1" s="33" t="s">
        <v>83</v>
      </c>
      <c r="V1" s="33" t="s">
        <v>77</v>
      </c>
      <c r="W1" s="1" t="s">
        <v>69</v>
      </c>
      <c r="X1" s="1" t="s">
        <v>70</v>
      </c>
      <c r="Y1" s="1" t="s">
        <v>60</v>
      </c>
      <c r="Z1" s="1" t="s">
        <v>54</v>
      </c>
      <c r="AA1" s="1" t="s">
        <v>47</v>
      </c>
      <c r="AB1" s="1" t="s">
        <v>45</v>
      </c>
      <c r="AC1" s="1" t="s">
        <v>46</v>
      </c>
      <c r="AD1" s="2" t="s">
        <v>1</v>
      </c>
      <c r="AE1" s="2" t="s">
        <v>2</v>
      </c>
      <c r="AF1" s="2" t="s">
        <v>3</v>
      </c>
      <c r="AG1" s="2" t="s">
        <v>4</v>
      </c>
      <c r="AH1" s="2" t="s">
        <v>5</v>
      </c>
    </row>
    <row r="2" spans="1:34" x14ac:dyDescent="0.35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4"/>
      <c r="AF2" s="4"/>
      <c r="AG2" s="4"/>
      <c r="AH2" s="4"/>
    </row>
    <row r="3" spans="1:34" x14ac:dyDescent="0.35">
      <c r="A3" s="5" t="s">
        <v>7</v>
      </c>
      <c r="B3" s="18">
        <v>628</v>
      </c>
      <c r="C3" s="18">
        <v>665</v>
      </c>
      <c r="D3" s="18">
        <v>654</v>
      </c>
      <c r="E3" s="18">
        <v>649</v>
      </c>
      <c r="F3" s="18">
        <v>673</v>
      </c>
      <c r="G3" s="18">
        <v>691</v>
      </c>
      <c r="H3" s="18">
        <v>648</v>
      </c>
      <c r="I3" s="18">
        <v>623</v>
      </c>
      <c r="J3" s="18">
        <v>632</v>
      </c>
      <c r="K3" s="5">
        <v>634.19999999999982</v>
      </c>
      <c r="L3" s="5">
        <v>618.90000000000009</v>
      </c>
      <c r="M3" s="5">
        <v>608</v>
      </c>
      <c r="N3" s="5">
        <v>613.67960832649885</v>
      </c>
      <c r="O3" s="43">
        <v>368290.60244519688</v>
      </c>
      <c r="P3" s="43">
        <v>263157</v>
      </c>
      <c r="Q3" s="43">
        <v>227111</v>
      </c>
      <c r="R3" s="43">
        <v>254940</v>
      </c>
      <c r="S3" s="44">
        <v>221106</v>
      </c>
      <c r="T3" s="44">
        <v>222325</v>
      </c>
      <c r="U3" s="44">
        <v>201121</v>
      </c>
      <c r="V3" s="45">
        <v>233519</v>
      </c>
      <c r="W3" s="45">
        <v>188742</v>
      </c>
      <c r="X3" s="45">
        <v>192755</v>
      </c>
      <c r="Y3" s="46">
        <v>177958</v>
      </c>
      <c r="Z3" s="44">
        <v>211961</v>
      </c>
      <c r="AA3" s="43">
        <v>189183</v>
      </c>
      <c r="AB3" s="43">
        <v>189533</v>
      </c>
      <c r="AC3" s="43">
        <v>173440</v>
      </c>
      <c r="AD3" s="43">
        <v>204931</v>
      </c>
      <c r="AE3" s="43">
        <v>178817</v>
      </c>
      <c r="AF3" s="43">
        <v>176175</v>
      </c>
      <c r="AG3" s="43">
        <v>166124</v>
      </c>
      <c r="AH3" s="43">
        <v>194226</v>
      </c>
    </row>
    <row r="4" spans="1:34" x14ac:dyDescent="0.35">
      <c r="A4" s="5" t="s">
        <v>8</v>
      </c>
      <c r="B4" s="18">
        <v>197</v>
      </c>
      <c r="C4" s="18">
        <v>1002</v>
      </c>
      <c r="D4" s="18">
        <v>193</v>
      </c>
      <c r="E4" s="18">
        <v>148</v>
      </c>
      <c r="F4" s="18">
        <v>193</v>
      </c>
      <c r="G4" s="18">
        <v>145</v>
      </c>
      <c r="H4" s="18">
        <v>123</v>
      </c>
      <c r="I4" s="18">
        <v>118</v>
      </c>
      <c r="J4" s="18">
        <v>146</v>
      </c>
      <c r="K4" s="5">
        <v>126.70000000000003</v>
      </c>
      <c r="L4" s="5">
        <v>133.5</v>
      </c>
      <c r="M4" s="5">
        <v>119</v>
      </c>
      <c r="N4" s="5">
        <v>144.69999999999999</v>
      </c>
      <c r="O4" s="43">
        <v>46942.461332972438</v>
      </c>
      <c r="P4" s="43">
        <v>100380</v>
      </c>
      <c r="Q4" s="43">
        <v>66909</v>
      </c>
      <c r="R4" s="43">
        <v>98427</v>
      </c>
      <c r="S4" s="44">
        <v>42624</v>
      </c>
      <c r="T4" s="44">
        <v>92684</v>
      </c>
      <c r="U4" s="44">
        <v>82964</v>
      </c>
      <c r="V4" s="45">
        <v>106631</v>
      </c>
      <c r="W4" s="45">
        <v>60820</v>
      </c>
      <c r="X4" s="45">
        <v>88375</v>
      </c>
      <c r="Y4" s="46">
        <v>73952</v>
      </c>
      <c r="Z4" s="44">
        <v>98285</v>
      </c>
      <c r="AA4" s="43">
        <v>49896</v>
      </c>
      <c r="AB4" s="43">
        <v>79787</v>
      </c>
      <c r="AC4" s="43">
        <v>42203</v>
      </c>
      <c r="AD4" s="43">
        <v>79407</v>
      </c>
      <c r="AE4" s="43">
        <v>43984</v>
      </c>
      <c r="AF4" s="43">
        <v>67474</v>
      </c>
      <c r="AG4" s="43">
        <v>52040</v>
      </c>
      <c r="AH4" s="43">
        <v>45993</v>
      </c>
    </row>
    <row r="5" spans="1:34" x14ac:dyDescent="0.35">
      <c r="A5" s="5" t="s">
        <v>9</v>
      </c>
      <c r="B5" s="34">
        <v>0.314</v>
      </c>
      <c r="C5" s="34">
        <v>1.508</v>
      </c>
      <c r="D5" s="34">
        <v>0.29399999999999998</v>
      </c>
      <c r="E5" s="34">
        <v>0.22800000000000001</v>
      </c>
      <c r="F5" s="34">
        <v>0.28699999999999998</v>
      </c>
      <c r="G5" s="34">
        <v>0.21</v>
      </c>
      <c r="H5" s="34">
        <v>0.189</v>
      </c>
      <c r="I5" s="34">
        <v>0.189</v>
      </c>
      <c r="J5" s="34">
        <v>0.23100000000000001</v>
      </c>
      <c r="K5" s="37">
        <v>0.19977924944812372</v>
      </c>
      <c r="L5" s="37">
        <v>0.21570528356761995</v>
      </c>
      <c r="M5" s="37">
        <v>0.19600000000000001</v>
      </c>
      <c r="N5" s="37">
        <v>0.23579079056349314</v>
      </c>
      <c r="O5" s="37">
        <v>0.12746038324439099</v>
      </c>
      <c r="P5" s="37">
        <v>0.38100000000000001</v>
      </c>
      <c r="Q5" s="37">
        <v>0.29499999999999998</v>
      </c>
      <c r="R5" s="37">
        <v>0.38600000000000001</v>
      </c>
      <c r="S5" s="34">
        <v>0.193</v>
      </c>
      <c r="T5" s="34">
        <v>0.41699999999999998</v>
      </c>
      <c r="U5" s="19" t="s">
        <v>84</v>
      </c>
      <c r="V5" s="19" t="s">
        <v>78</v>
      </c>
      <c r="W5" s="19" t="s">
        <v>71</v>
      </c>
      <c r="X5" s="19" t="s">
        <v>64</v>
      </c>
      <c r="Y5" s="16" t="s">
        <v>56</v>
      </c>
      <c r="Z5" s="19" t="s">
        <v>55</v>
      </c>
      <c r="AA5" s="16" t="s">
        <v>48</v>
      </c>
      <c r="AB5" s="6">
        <v>0.42099999999999999</v>
      </c>
      <c r="AC5" s="6">
        <v>0.24299999999999999</v>
      </c>
      <c r="AD5" s="6">
        <v>0.38748164016181058</v>
      </c>
      <c r="AE5" s="6">
        <v>0.25</v>
      </c>
      <c r="AF5" s="6">
        <v>0.38</v>
      </c>
      <c r="AG5" s="6">
        <v>0.31</v>
      </c>
      <c r="AH5" s="6">
        <v>0.24</v>
      </c>
    </row>
    <row r="6" spans="1:34" x14ac:dyDescent="0.35">
      <c r="A6" s="5" t="s">
        <v>10</v>
      </c>
      <c r="B6" s="18">
        <v>148</v>
      </c>
      <c r="C6" s="18">
        <v>949</v>
      </c>
      <c r="D6" s="18">
        <v>144</v>
      </c>
      <c r="E6" s="18">
        <v>102</v>
      </c>
      <c r="F6" s="18">
        <v>147</v>
      </c>
      <c r="G6" s="18">
        <v>100</v>
      </c>
      <c r="H6" s="18">
        <v>80</v>
      </c>
      <c r="I6" s="18">
        <v>78</v>
      </c>
      <c r="J6" s="18">
        <v>107</v>
      </c>
      <c r="K6" s="5">
        <v>86.100000000000037</v>
      </c>
      <c r="L6" s="5">
        <v>91.399999999999977</v>
      </c>
      <c r="M6" s="5">
        <v>81</v>
      </c>
      <c r="N6" s="5">
        <v>111.8</v>
      </c>
      <c r="O6" s="43">
        <v>29297.23404513923</v>
      </c>
      <c r="P6" s="43">
        <v>85357</v>
      </c>
      <c r="Q6" s="43">
        <v>54364</v>
      </c>
      <c r="R6" s="43">
        <v>85448</v>
      </c>
      <c r="S6" s="44">
        <v>31801</v>
      </c>
      <c r="T6" s="44">
        <v>80315</v>
      </c>
      <c r="U6" s="44">
        <v>70447</v>
      </c>
      <c r="V6" s="45">
        <v>94996</v>
      </c>
      <c r="W6" s="45">
        <v>47581</v>
      </c>
      <c r="X6" s="45">
        <v>76899</v>
      </c>
      <c r="Y6" s="46">
        <v>63259</v>
      </c>
      <c r="Z6" s="44">
        <v>88218</v>
      </c>
      <c r="AA6" s="43">
        <v>38912</v>
      </c>
      <c r="AB6" s="43">
        <v>69106</v>
      </c>
      <c r="AC6" s="43">
        <v>30458</v>
      </c>
      <c r="AD6" s="43">
        <v>67501</v>
      </c>
      <c r="AE6" s="43">
        <v>36529</v>
      </c>
      <c r="AF6" s="43">
        <v>60194</v>
      </c>
      <c r="AG6" s="43">
        <v>44905</v>
      </c>
      <c r="AH6" s="43">
        <v>41132</v>
      </c>
    </row>
    <row r="7" spans="1:34" x14ac:dyDescent="0.35">
      <c r="A7" s="5" t="s">
        <v>11</v>
      </c>
      <c r="B7" s="34">
        <v>0.23499999999999999</v>
      </c>
      <c r="C7" s="34">
        <v>1.4279999999999999</v>
      </c>
      <c r="D7" s="34">
        <v>0.22</v>
      </c>
      <c r="E7" s="34">
        <v>0.157</v>
      </c>
      <c r="F7" s="34">
        <v>0.219</v>
      </c>
      <c r="G7" s="34">
        <v>0.14499999999999999</v>
      </c>
      <c r="H7" s="34">
        <v>0.124</v>
      </c>
      <c r="I7" s="34">
        <v>0.126</v>
      </c>
      <c r="J7" s="34">
        <v>0.17</v>
      </c>
      <c r="K7" s="37">
        <v>0.13576158940397362</v>
      </c>
      <c r="L7" s="37">
        <v>0.14768137017288732</v>
      </c>
      <c r="M7" s="37">
        <v>0.13300000000000001</v>
      </c>
      <c r="N7" s="37">
        <v>0.18217975387006588</v>
      </c>
      <c r="O7" s="37">
        <v>7.9549230554963116E-2</v>
      </c>
      <c r="P7" s="37">
        <v>0.32400000000000001</v>
      </c>
      <c r="Q7" s="37">
        <v>0.23899999999999999</v>
      </c>
      <c r="R7" s="37">
        <v>0.33500000000000002</v>
      </c>
      <c r="S7" s="34">
        <v>0.14399999999999999</v>
      </c>
      <c r="T7" s="34">
        <v>0.36099999999999999</v>
      </c>
      <c r="U7" s="19" t="s">
        <v>85</v>
      </c>
      <c r="V7" s="19" t="s">
        <v>79</v>
      </c>
      <c r="W7" s="19" t="s">
        <v>72</v>
      </c>
      <c r="X7" s="19" t="s">
        <v>65</v>
      </c>
      <c r="Y7" s="16" t="s">
        <v>61</v>
      </c>
      <c r="Z7" s="19" t="s">
        <v>56</v>
      </c>
      <c r="AA7" s="16" t="s">
        <v>49</v>
      </c>
      <c r="AB7" s="6">
        <v>0.36499999999999999</v>
      </c>
      <c r="AC7" s="6">
        <v>0.17599999999999999</v>
      </c>
      <c r="AD7" s="6">
        <v>0.32938403657816534</v>
      </c>
      <c r="AE7" s="6">
        <v>0.2</v>
      </c>
      <c r="AF7" s="6">
        <v>0.34</v>
      </c>
      <c r="AG7" s="6">
        <v>0.27</v>
      </c>
      <c r="AH7" s="6">
        <v>0.21</v>
      </c>
    </row>
    <row r="8" spans="1:34" x14ac:dyDescent="0.35">
      <c r="A8" s="5" t="s">
        <v>12</v>
      </c>
      <c r="B8" s="18">
        <v>180</v>
      </c>
      <c r="C8" s="18">
        <v>172</v>
      </c>
      <c r="D8" s="18">
        <v>172</v>
      </c>
      <c r="E8" s="18">
        <v>148</v>
      </c>
      <c r="F8" s="18">
        <v>175</v>
      </c>
      <c r="G8" s="18">
        <v>162</v>
      </c>
      <c r="H8" s="18">
        <v>143</v>
      </c>
      <c r="I8" s="18">
        <v>132</v>
      </c>
      <c r="J8" s="18">
        <v>143</v>
      </c>
      <c r="K8" s="5">
        <v>122.00000000000003</v>
      </c>
      <c r="L8" s="5">
        <v>115.99999999999997</v>
      </c>
      <c r="M8" s="5">
        <v>109</v>
      </c>
      <c r="N8" s="5">
        <v>140.39212483124749</v>
      </c>
      <c r="O8" s="43">
        <v>92601.338329639228</v>
      </c>
      <c r="P8" s="43">
        <v>93000</v>
      </c>
      <c r="Q8" s="43">
        <v>74101</v>
      </c>
      <c r="R8" s="43">
        <v>104072</v>
      </c>
      <c r="S8" s="44">
        <v>73664</v>
      </c>
      <c r="T8" s="44">
        <v>87815</v>
      </c>
      <c r="U8" s="44">
        <v>70447</v>
      </c>
      <c r="V8" s="45">
        <v>94996</v>
      </c>
      <c r="W8" s="45">
        <v>59784</v>
      </c>
      <c r="X8" s="45">
        <v>76899</v>
      </c>
      <c r="Y8" s="46">
        <v>63259</v>
      </c>
      <c r="Z8" s="44">
        <v>88218</v>
      </c>
      <c r="AA8" s="43">
        <v>59422</v>
      </c>
      <c r="AB8" s="43">
        <v>73756</v>
      </c>
      <c r="AC8" s="43">
        <v>60123</v>
      </c>
      <c r="AD8" s="43">
        <v>85331.471544304994</v>
      </c>
      <c r="AE8" s="43">
        <v>60642</v>
      </c>
      <c r="AF8" s="43">
        <v>69632</v>
      </c>
      <c r="AG8" s="43">
        <v>55260</v>
      </c>
      <c r="AH8" s="43">
        <v>76088</v>
      </c>
    </row>
    <row r="9" spans="1:34" x14ac:dyDescent="0.35">
      <c r="A9" s="5" t="s">
        <v>13</v>
      </c>
      <c r="B9" s="34">
        <v>0.28599999999999998</v>
      </c>
      <c r="C9" s="34">
        <v>0.25900000000000001</v>
      </c>
      <c r="D9" s="34">
        <v>0.26300000000000001</v>
      </c>
      <c r="E9" s="34">
        <v>0.22800000000000001</v>
      </c>
      <c r="F9" s="34">
        <v>0.26</v>
      </c>
      <c r="G9" s="34">
        <v>0.23499999999999999</v>
      </c>
      <c r="H9" s="34">
        <v>0.221</v>
      </c>
      <c r="I9" s="34">
        <v>0.21099999999999999</v>
      </c>
      <c r="J9" s="34">
        <v>0.22700000000000001</v>
      </c>
      <c r="K9" s="37">
        <v>0.1923683380637024</v>
      </c>
      <c r="L9" s="37">
        <v>0.1874293100662465</v>
      </c>
      <c r="M9" s="37">
        <v>0.18</v>
      </c>
      <c r="N9" s="37">
        <v>0.22877104424912553</v>
      </c>
      <c r="O9" s="37">
        <v>0.25143551780802953</v>
      </c>
      <c r="P9" s="37">
        <v>0.35299999999999998</v>
      </c>
      <c r="Q9" s="37">
        <v>0.32600000000000001</v>
      </c>
      <c r="R9" s="37">
        <v>0.40799999999999997</v>
      </c>
      <c r="S9" s="34">
        <v>0.33300000000000002</v>
      </c>
      <c r="T9" s="34">
        <v>0.39500000000000002</v>
      </c>
      <c r="U9" s="19" t="s">
        <v>85</v>
      </c>
      <c r="V9" s="19" t="s">
        <v>79</v>
      </c>
      <c r="W9" s="19" t="s">
        <v>73</v>
      </c>
      <c r="X9" s="19" t="s">
        <v>65</v>
      </c>
      <c r="Y9" s="16" t="s">
        <v>61</v>
      </c>
      <c r="Z9" s="19" t="s">
        <v>56</v>
      </c>
      <c r="AA9" s="16" t="s">
        <v>50</v>
      </c>
      <c r="AB9" s="6">
        <v>0.38900000000000001</v>
      </c>
      <c r="AC9" s="6">
        <v>0.34699999999999998</v>
      </c>
      <c r="AD9" s="6">
        <v>0.4163912318990538</v>
      </c>
      <c r="AE9" s="6">
        <v>0.34</v>
      </c>
      <c r="AF9" s="6">
        <v>0.4</v>
      </c>
      <c r="AG9" s="6">
        <v>0.33</v>
      </c>
      <c r="AH9" s="6">
        <v>0.39</v>
      </c>
    </row>
    <row r="10" spans="1:34" x14ac:dyDescent="0.35">
      <c r="A10" s="5" t="s">
        <v>14</v>
      </c>
      <c r="B10" s="18">
        <v>95</v>
      </c>
      <c r="C10" s="18">
        <v>896</v>
      </c>
      <c r="D10" s="18">
        <v>89</v>
      </c>
      <c r="E10" s="18">
        <v>47</v>
      </c>
      <c r="F10" s="18">
        <v>92</v>
      </c>
      <c r="G10" s="18">
        <v>44</v>
      </c>
      <c r="H10" s="18">
        <v>23</v>
      </c>
      <c r="I10" s="18">
        <v>24</v>
      </c>
      <c r="J10" s="18">
        <v>55</v>
      </c>
      <c r="K10" s="5">
        <v>34.099999999999966</v>
      </c>
      <c r="L10" s="5">
        <v>35.900000000000148</v>
      </c>
      <c r="M10" s="5">
        <v>29</v>
      </c>
      <c r="N10" s="5">
        <v>57.3</v>
      </c>
      <c r="O10" s="43">
        <v>-21470.281478910605</v>
      </c>
      <c r="P10" s="43">
        <v>43243</v>
      </c>
      <c r="Q10" s="43">
        <v>12835</v>
      </c>
      <c r="R10" s="43">
        <v>44234</v>
      </c>
      <c r="S10" s="44">
        <v>-9806</v>
      </c>
      <c r="T10" s="44">
        <v>40208</v>
      </c>
      <c r="U10" s="44">
        <v>28834</v>
      </c>
      <c r="V10" s="45">
        <v>57062</v>
      </c>
      <c r="W10" s="45">
        <v>12377</v>
      </c>
      <c r="X10" s="45">
        <v>40377</v>
      </c>
      <c r="Y10" s="46">
        <v>27029</v>
      </c>
      <c r="Z10" s="44">
        <v>51261</v>
      </c>
      <c r="AA10" s="43">
        <v>5707</v>
      </c>
      <c r="AB10" s="43">
        <v>37969</v>
      </c>
      <c r="AC10" s="43">
        <v>-560</v>
      </c>
      <c r="AD10" s="43">
        <v>37066</v>
      </c>
      <c r="AE10" s="43">
        <v>6317</v>
      </c>
      <c r="AF10" s="43">
        <v>29938</v>
      </c>
      <c r="AG10" s="43">
        <v>16644</v>
      </c>
      <c r="AH10" s="43">
        <v>11783</v>
      </c>
    </row>
    <row r="11" spans="1:34" x14ac:dyDescent="0.35">
      <c r="A11" s="5" t="s">
        <v>15</v>
      </c>
      <c r="B11" s="34">
        <v>0.151</v>
      </c>
      <c r="C11" s="34">
        <v>1.347</v>
      </c>
      <c r="D11" s="34">
        <v>0.13600000000000001</v>
      </c>
      <c r="E11" s="34">
        <v>7.1999999999999995E-2</v>
      </c>
      <c r="F11" s="34">
        <v>0.13600000000000001</v>
      </c>
      <c r="G11" s="34">
        <v>6.3E-2</v>
      </c>
      <c r="H11" s="34">
        <v>3.5999999999999997E-2</v>
      </c>
      <c r="I11" s="34">
        <v>3.9E-2</v>
      </c>
      <c r="J11" s="34">
        <v>8.6999999999999994E-2</v>
      </c>
      <c r="K11" s="37">
        <v>5.3768527278461015E-2</v>
      </c>
      <c r="L11" s="37">
        <v>5.8006139925674813E-2</v>
      </c>
      <c r="M11" s="37">
        <v>4.8000000000000001E-2</v>
      </c>
      <c r="N11" s="37">
        <v>9.3371197645391549E-2</v>
      </c>
      <c r="O11" s="37">
        <v>-5.8297120090392396E-2</v>
      </c>
      <c r="P11" s="37">
        <v>0.16400000000000001</v>
      </c>
      <c r="Q11" s="37">
        <v>5.7000000000000002E-2</v>
      </c>
      <c r="R11" s="37">
        <v>0.17399999999999999</v>
      </c>
      <c r="S11" s="34">
        <v>-4.3999999999999997E-2</v>
      </c>
      <c r="T11" s="34">
        <v>0.18099999999999999</v>
      </c>
      <c r="U11" s="19" t="s">
        <v>86</v>
      </c>
      <c r="V11" s="19" t="s">
        <v>80</v>
      </c>
      <c r="W11" s="19" t="s">
        <v>74</v>
      </c>
      <c r="X11" s="19" t="s">
        <v>66</v>
      </c>
      <c r="Y11" s="16" t="s">
        <v>62</v>
      </c>
      <c r="Z11" s="19" t="s">
        <v>57</v>
      </c>
      <c r="AA11" s="16" t="s">
        <v>51</v>
      </c>
      <c r="AB11" s="6">
        <v>0.2</v>
      </c>
      <c r="AC11" s="6">
        <v>-3.0000000000000001E-3</v>
      </c>
      <c r="AD11" s="6">
        <v>0.18087063450624846</v>
      </c>
      <c r="AE11" s="6">
        <v>0.04</v>
      </c>
      <c r="AF11" s="6">
        <v>0.17</v>
      </c>
      <c r="AG11" s="6">
        <v>0.09</v>
      </c>
      <c r="AH11" s="6">
        <v>0.06</v>
      </c>
    </row>
    <row r="12" spans="1:34" x14ac:dyDescent="0.35">
      <c r="A12" s="5" t="s">
        <v>16</v>
      </c>
      <c r="B12" s="18">
        <v>-22</v>
      </c>
      <c r="C12" s="18">
        <v>-37</v>
      </c>
      <c r="D12" s="18">
        <v>-21</v>
      </c>
      <c r="E12" s="18">
        <v>-38</v>
      </c>
      <c r="F12" s="18">
        <v>6</v>
      </c>
      <c r="G12" s="18">
        <v>-49</v>
      </c>
      <c r="H12" s="18">
        <v>-38</v>
      </c>
      <c r="I12" s="18">
        <v>25</v>
      </c>
      <c r="J12" s="18">
        <v>-70</v>
      </c>
      <c r="K12" s="5">
        <v>-9.1999999999999993</v>
      </c>
      <c r="L12" s="5">
        <v>-12.400000000000009</v>
      </c>
      <c r="M12" s="5">
        <v>-62</v>
      </c>
      <c r="N12" s="5">
        <v>-33.325141293281121</v>
      </c>
      <c r="O12" s="43">
        <v>-17439.927366168133</v>
      </c>
      <c r="P12" s="43">
        <v>15203</v>
      </c>
      <c r="Q12" s="43">
        <v>-6934</v>
      </c>
      <c r="R12" s="43">
        <v>-7948</v>
      </c>
      <c r="S12" s="44">
        <v>6375</v>
      </c>
      <c r="T12" s="44">
        <v>-9048</v>
      </c>
      <c r="U12" s="44">
        <v>7599</v>
      </c>
      <c r="V12" s="45">
        <v>-10794</v>
      </c>
      <c r="W12" s="45">
        <v>5883</v>
      </c>
      <c r="X12" s="45">
        <v>-6287</v>
      </c>
      <c r="Y12" s="46">
        <v>5650</v>
      </c>
      <c r="Z12" s="44">
        <v>-15713</v>
      </c>
      <c r="AA12" s="43">
        <v>7588</v>
      </c>
      <c r="AB12" s="43">
        <v>-5805</v>
      </c>
      <c r="AC12" s="43">
        <v>-45822</v>
      </c>
      <c r="AD12" s="43">
        <v>-25945</v>
      </c>
      <c r="AE12" s="43">
        <v>-21150</v>
      </c>
      <c r="AF12" s="43">
        <v>-18399</v>
      </c>
      <c r="AG12" s="43">
        <v>-24511</v>
      </c>
      <c r="AH12" s="43">
        <v>-33838</v>
      </c>
    </row>
    <row r="13" spans="1:34" x14ac:dyDescent="0.35">
      <c r="A13" s="5" t="s">
        <v>17</v>
      </c>
      <c r="B13" s="18">
        <v>59</v>
      </c>
      <c r="C13" s="18">
        <v>842</v>
      </c>
      <c r="D13" s="18">
        <v>43</v>
      </c>
      <c r="E13" s="18">
        <v>8</v>
      </c>
      <c r="F13" s="18">
        <v>77</v>
      </c>
      <c r="G13" s="18">
        <v>-10</v>
      </c>
      <c r="H13" s="18">
        <v>-12</v>
      </c>
      <c r="I13" s="18">
        <v>1</v>
      </c>
      <c r="J13" s="18">
        <v>-12</v>
      </c>
      <c r="K13" s="5">
        <v>23.499999999999964</v>
      </c>
      <c r="L13" s="5">
        <v>21.200000000000141</v>
      </c>
      <c r="M13" s="5">
        <v>-26</v>
      </c>
      <c r="N13" s="5">
        <v>18.37</v>
      </c>
      <c r="O13" s="43">
        <v>-12900.584549532756</v>
      </c>
      <c r="P13" s="43">
        <v>49582</v>
      </c>
      <c r="Q13" s="43">
        <v>-966</v>
      </c>
      <c r="R13" s="43">
        <v>24174</v>
      </c>
      <c r="S13" s="44">
        <v>1023</v>
      </c>
      <c r="T13" s="44">
        <v>23490</v>
      </c>
      <c r="U13" s="44">
        <v>19985</v>
      </c>
      <c r="V13" s="45">
        <v>39719</v>
      </c>
      <c r="W13" s="45">
        <v>16110</v>
      </c>
      <c r="X13" s="45">
        <v>27953</v>
      </c>
      <c r="Y13" s="46">
        <v>26858</v>
      </c>
      <c r="Z13" s="44">
        <v>29084</v>
      </c>
      <c r="AA13" s="43">
        <v>7838</v>
      </c>
      <c r="AB13" s="43">
        <v>32093</v>
      </c>
      <c r="AC13" s="43">
        <v>-44303</v>
      </c>
      <c r="AD13" s="43">
        <v>7852</v>
      </c>
      <c r="AE13" s="43">
        <v>-15261</v>
      </c>
      <c r="AF13" s="43">
        <v>6540</v>
      </c>
      <c r="AG13" s="43">
        <v>-17020</v>
      </c>
      <c r="AH13" s="43">
        <v>-21066</v>
      </c>
    </row>
    <row r="14" spans="1:34" x14ac:dyDescent="0.35">
      <c r="A14" s="5"/>
      <c r="B14" s="18"/>
      <c r="C14" s="18"/>
      <c r="D14" s="18"/>
      <c r="E14" s="18"/>
      <c r="F14" s="18"/>
      <c r="G14" s="18"/>
      <c r="H14" s="18"/>
      <c r="I14" s="18"/>
      <c r="J14" s="18"/>
      <c r="K14" s="5"/>
      <c r="L14" s="5"/>
      <c r="M14" s="5"/>
      <c r="N14" s="5"/>
      <c r="O14" s="5"/>
      <c r="P14" s="5"/>
      <c r="Q14" s="5"/>
      <c r="R14" s="5"/>
      <c r="S14" s="18"/>
      <c r="T14" s="18"/>
      <c r="U14" s="18"/>
      <c r="V14" s="30"/>
      <c r="W14" s="30"/>
      <c r="X14" s="30"/>
      <c r="Y14" s="17"/>
      <c r="Z14" s="18"/>
      <c r="AA14" s="5"/>
      <c r="AB14" s="5"/>
      <c r="AC14" s="5"/>
      <c r="AD14" s="4" t="s">
        <v>18</v>
      </c>
      <c r="AE14" s="4" t="s">
        <v>18</v>
      </c>
      <c r="AF14" s="4"/>
      <c r="AG14" s="4"/>
      <c r="AH14" s="4"/>
    </row>
    <row r="15" spans="1:34" x14ac:dyDescent="0.35">
      <c r="A15" s="3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3"/>
      <c r="L15" s="3"/>
      <c r="M15" s="3"/>
      <c r="N15" s="3"/>
      <c r="O15" s="5"/>
      <c r="P15" s="3"/>
      <c r="Q15" s="3"/>
      <c r="R15" s="3"/>
      <c r="S15" s="20"/>
      <c r="T15" s="18"/>
      <c r="U15" s="20"/>
      <c r="V15" s="31"/>
      <c r="W15" s="31"/>
      <c r="X15" s="31"/>
      <c r="Y15" s="22"/>
      <c r="Z15" s="20"/>
      <c r="AA15" s="3"/>
      <c r="AB15" s="3"/>
      <c r="AC15" s="3"/>
      <c r="AD15" s="4" t="s">
        <v>18</v>
      </c>
      <c r="AE15" s="4" t="s">
        <v>18</v>
      </c>
      <c r="AF15" s="4"/>
      <c r="AG15" s="4"/>
      <c r="AH15" s="4"/>
    </row>
    <row r="16" spans="1:34" x14ac:dyDescent="0.35">
      <c r="A16" s="5" t="s">
        <v>20</v>
      </c>
      <c r="B16" s="18">
        <v>5864</v>
      </c>
      <c r="C16" s="18">
        <v>5861</v>
      </c>
      <c r="D16" s="18">
        <v>5959</v>
      </c>
      <c r="E16" s="18">
        <v>6178</v>
      </c>
      <c r="F16" s="18">
        <v>6104</v>
      </c>
      <c r="G16" s="18">
        <v>6456</v>
      </c>
      <c r="H16" s="18">
        <v>6366</v>
      </c>
      <c r="I16" s="18">
        <v>6468</v>
      </c>
      <c r="J16" s="18">
        <v>6082</v>
      </c>
      <c r="K16" s="5">
        <v>5956.5999999999995</v>
      </c>
      <c r="L16" s="5">
        <v>6219.9999999999991</v>
      </c>
      <c r="M16" s="5">
        <v>6407</v>
      </c>
      <c r="N16" s="5">
        <v>6174.7</v>
      </c>
      <c r="O16" s="43">
        <v>6137528.6922561917</v>
      </c>
      <c r="P16" s="43">
        <v>3424060</v>
      </c>
      <c r="Q16" s="43">
        <v>3416469</v>
      </c>
      <c r="R16" s="43">
        <v>3346826</v>
      </c>
      <c r="S16" s="44">
        <v>3336821</v>
      </c>
      <c r="T16" s="44">
        <v>3278692</v>
      </c>
      <c r="U16" s="44">
        <v>3305259</v>
      </c>
      <c r="V16" s="45">
        <v>3365706</v>
      </c>
      <c r="W16" s="45">
        <v>2951649</v>
      </c>
      <c r="X16" s="45">
        <v>3059839</v>
      </c>
      <c r="Y16" s="46">
        <v>3071186</v>
      </c>
      <c r="Z16" s="44">
        <v>3192975</v>
      </c>
      <c r="AA16" s="43">
        <v>3049208</v>
      </c>
      <c r="AB16" s="43">
        <v>3132158</v>
      </c>
      <c r="AC16" s="43">
        <v>3114226</v>
      </c>
      <c r="AD16" s="43">
        <v>3091455</v>
      </c>
      <c r="AE16" s="43">
        <v>2964993</v>
      </c>
      <c r="AF16" s="43">
        <v>2981501</v>
      </c>
      <c r="AG16" s="43">
        <v>3043992</v>
      </c>
      <c r="AH16" s="43">
        <v>3029712</v>
      </c>
    </row>
    <row r="17" spans="1:34" x14ac:dyDescent="0.35">
      <c r="A17" s="5" t="s">
        <v>21</v>
      </c>
      <c r="B17" s="18">
        <v>1169</v>
      </c>
      <c r="C17" s="18">
        <v>1524</v>
      </c>
      <c r="D17" s="18">
        <v>568</v>
      </c>
      <c r="E17" s="18">
        <v>713</v>
      </c>
      <c r="F17" s="18">
        <v>803</v>
      </c>
      <c r="G17" s="18">
        <v>1034</v>
      </c>
      <c r="H17" s="18">
        <v>908</v>
      </c>
      <c r="I17" s="18">
        <v>1021</v>
      </c>
      <c r="J17" s="18">
        <v>1149</v>
      </c>
      <c r="K17" s="5">
        <v>975.9</v>
      </c>
      <c r="L17" s="5">
        <v>736.59999999999991</v>
      </c>
      <c r="M17" s="5">
        <v>1005</v>
      </c>
      <c r="N17" s="5">
        <v>1376.9</v>
      </c>
      <c r="O17" s="43">
        <v>1314198.6224813829</v>
      </c>
      <c r="P17" s="43">
        <v>1094549</v>
      </c>
      <c r="Q17" s="43">
        <v>1092043</v>
      </c>
      <c r="R17" s="43">
        <v>1134755</v>
      </c>
      <c r="S17" s="44">
        <v>1185101</v>
      </c>
      <c r="T17" s="44">
        <v>350755</v>
      </c>
      <c r="U17" s="44">
        <v>358521</v>
      </c>
      <c r="V17" s="45">
        <v>512328</v>
      </c>
      <c r="W17" s="45">
        <v>737134</v>
      </c>
      <c r="X17" s="45">
        <v>586406</v>
      </c>
      <c r="Y17" s="46">
        <v>534659</v>
      </c>
      <c r="Z17" s="44">
        <v>592375</v>
      </c>
      <c r="AA17" s="43">
        <v>349449</v>
      </c>
      <c r="AB17" s="43">
        <v>191354</v>
      </c>
      <c r="AC17" s="43">
        <v>224392</v>
      </c>
      <c r="AD17" s="43">
        <v>276906</v>
      </c>
      <c r="AE17" s="43">
        <v>427587</v>
      </c>
      <c r="AF17" s="43">
        <v>252214</v>
      </c>
      <c r="AG17" s="43">
        <v>265449</v>
      </c>
      <c r="AH17" s="43">
        <v>354963</v>
      </c>
    </row>
    <row r="18" spans="1:34" x14ac:dyDescent="0.35">
      <c r="A18" s="5" t="s">
        <v>22</v>
      </c>
      <c r="B18" s="18">
        <v>505</v>
      </c>
      <c r="C18" s="18">
        <v>932</v>
      </c>
      <c r="D18" s="18">
        <v>45</v>
      </c>
      <c r="E18" s="18">
        <v>88</v>
      </c>
      <c r="F18" s="18">
        <v>140</v>
      </c>
      <c r="G18" s="18">
        <v>403</v>
      </c>
      <c r="H18" s="18">
        <v>371</v>
      </c>
      <c r="I18" s="18">
        <v>494</v>
      </c>
      <c r="J18" s="18">
        <v>524</v>
      </c>
      <c r="K18" s="5">
        <v>450.6</v>
      </c>
      <c r="L18" s="5">
        <v>326.39999999999998</v>
      </c>
      <c r="M18" s="5">
        <v>456</v>
      </c>
      <c r="N18" s="5">
        <v>770.140619650654</v>
      </c>
      <c r="O18" s="43">
        <v>671199.32510675292</v>
      </c>
      <c r="P18" s="43">
        <v>976450</v>
      </c>
      <c r="Q18" s="43">
        <v>981070</v>
      </c>
      <c r="R18" s="43">
        <v>1029442</v>
      </c>
      <c r="S18" s="44">
        <v>951471</v>
      </c>
      <c r="T18" s="44">
        <v>246815</v>
      </c>
      <c r="U18" s="44">
        <v>263617</v>
      </c>
      <c r="V18" s="45">
        <v>360797</v>
      </c>
      <c r="W18" s="45">
        <v>552921</v>
      </c>
      <c r="X18" s="45">
        <v>420946</v>
      </c>
      <c r="Y18" s="46">
        <v>443183</v>
      </c>
      <c r="Z18" s="44">
        <v>493933</v>
      </c>
      <c r="AA18" s="43">
        <v>52008</v>
      </c>
      <c r="AB18" s="43">
        <v>38180</v>
      </c>
      <c r="AC18" s="43">
        <v>78092</v>
      </c>
      <c r="AD18" s="43">
        <v>144810</v>
      </c>
      <c r="AE18" s="43">
        <v>201797</v>
      </c>
      <c r="AF18" s="43">
        <v>65260</v>
      </c>
      <c r="AG18" s="43">
        <v>92017</v>
      </c>
      <c r="AH18" s="43">
        <v>181422</v>
      </c>
    </row>
    <row r="19" spans="1:34" x14ac:dyDescent="0.35">
      <c r="A19" s="5" t="s">
        <v>23</v>
      </c>
      <c r="B19" s="18">
        <v>2671</v>
      </c>
      <c r="C19" s="18">
        <v>3245</v>
      </c>
      <c r="D19" s="18">
        <v>2427</v>
      </c>
      <c r="E19" s="18">
        <v>2396</v>
      </c>
      <c r="F19" s="18">
        <v>2344</v>
      </c>
      <c r="G19" s="18">
        <v>2374</v>
      </c>
      <c r="H19" s="18">
        <v>2346</v>
      </c>
      <c r="I19" s="18">
        <v>2377</v>
      </c>
      <c r="J19" s="18">
        <v>2399</v>
      </c>
      <c r="K19" s="5">
        <v>2337.0999999999995</v>
      </c>
      <c r="L19" s="5">
        <v>2383.899547</v>
      </c>
      <c r="M19" s="5">
        <v>2432</v>
      </c>
      <c r="N19" s="5">
        <v>2367.5</v>
      </c>
      <c r="O19" s="43">
        <v>2326382.6498534949</v>
      </c>
      <c r="P19" s="43">
        <v>2307611</v>
      </c>
      <c r="Q19" s="43">
        <v>2228764</v>
      </c>
      <c r="R19" s="43">
        <v>2186332</v>
      </c>
      <c r="S19" s="44">
        <v>2154055</v>
      </c>
      <c r="T19" s="44">
        <v>1568807</v>
      </c>
      <c r="U19" s="44">
        <v>1532730</v>
      </c>
      <c r="V19" s="45">
        <v>1637652</v>
      </c>
      <c r="W19" s="45">
        <v>1550840</v>
      </c>
      <c r="X19" s="45">
        <v>1584940</v>
      </c>
      <c r="Y19" s="46">
        <v>1541508</v>
      </c>
      <c r="Z19" s="44">
        <v>1618794</v>
      </c>
      <c r="AA19" s="43">
        <v>1526729</v>
      </c>
      <c r="AB19" s="43">
        <v>1549329</v>
      </c>
      <c r="AC19" s="43">
        <v>1497238</v>
      </c>
      <c r="AD19" s="43">
        <v>643413</v>
      </c>
      <c r="AE19" s="43">
        <v>625209</v>
      </c>
      <c r="AF19" s="43">
        <v>669481</v>
      </c>
      <c r="AG19" s="43">
        <v>672464</v>
      </c>
      <c r="AH19" s="43">
        <v>666439</v>
      </c>
    </row>
    <row r="20" spans="1:34" x14ac:dyDescent="0.35">
      <c r="A20" s="5" t="s">
        <v>24</v>
      </c>
      <c r="B20" s="18">
        <v>2384</v>
      </c>
      <c r="C20" s="18">
        <v>2375</v>
      </c>
      <c r="D20" s="18">
        <v>2423</v>
      </c>
      <c r="E20" s="18">
        <v>2446</v>
      </c>
      <c r="F20" s="18">
        <v>2522</v>
      </c>
      <c r="G20" s="18">
        <v>3166</v>
      </c>
      <c r="H20" s="18">
        <v>3132</v>
      </c>
      <c r="I20" s="18">
        <v>3172</v>
      </c>
      <c r="J20" s="18">
        <v>2853</v>
      </c>
      <c r="K20" s="5">
        <v>2775.3</v>
      </c>
      <c r="L20" s="5">
        <v>2950.6000000000004</v>
      </c>
      <c r="M20" s="5">
        <v>3039</v>
      </c>
      <c r="N20" s="5">
        <v>3285</v>
      </c>
      <c r="O20" s="43">
        <v>3259591.898838459</v>
      </c>
      <c r="P20" s="43">
        <v>1581191</v>
      </c>
      <c r="Q20" s="43">
        <v>1573612</v>
      </c>
      <c r="R20" s="43">
        <v>1539960</v>
      </c>
      <c r="S20" s="44">
        <v>1530266</v>
      </c>
      <c r="T20" s="44">
        <v>1500508</v>
      </c>
      <c r="U20" s="44">
        <v>1507962</v>
      </c>
      <c r="V20" s="45">
        <v>1524012</v>
      </c>
      <c r="W20" s="45">
        <v>1479931</v>
      </c>
      <c r="X20" s="45">
        <v>1148061</v>
      </c>
      <c r="Y20" s="46">
        <v>1151415</v>
      </c>
      <c r="Z20" s="44">
        <v>1182201</v>
      </c>
      <c r="AA20" s="43">
        <v>1117107</v>
      </c>
      <c r="AB20" s="43">
        <v>1185611</v>
      </c>
      <c r="AC20" s="43">
        <v>1183305</v>
      </c>
      <c r="AD20" s="43">
        <v>1961867</v>
      </c>
      <c r="AE20" s="43">
        <v>1858791</v>
      </c>
      <c r="AF20" s="43">
        <v>1861954</v>
      </c>
      <c r="AG20" s="43">
        <v>2062576</v>
      </c>
      <c r="AH20" s="43">
        <v>2071753</v>
      </c>
    </row>
    <row r="21" spans="1:34" x14ac:dyDescent="0.35">
      <c r="A21" s="5" t="s">
        <v>25</v>
      </c>
      <c r="B21" s="18">
        <v>1977</v>
      </c>
      <c r="C21" s="18">
        <v>1765</v>
      </c>
      <c r="D21" s="18">
        <v>1746</v>
      </c>
      <c r="E21" s="18">
        <v>2048</v>
      </c>
      <c r="F21" s="18">
        <v>2041</v>
      </c>
      <c r="G21" s="18">
        <v>1950</v>
      </c>
      <c r="H21" s="18">
        <v>1797</v>
      </c>
      <c r="I21" s="18">
        <v>1940</v>
      </c>
      <c r="J21" s="18">
        <v>1979</v>
      </c>
      <c r="K21" s="5">
        <v>1820.1</v>
      </c>
      <c r="L21" s="5">
        <v>1622.1000000000001</v>
      </c>
      <c r="M21" s="5">
        <v>1942</v>
      </c>
      <c r="N21" s="5">
        <v>1899.1000000000001</v>
      </c>
      <c r="O21" s="43">
        <v>1865752.765951369</v>
      </c>
      <c r="P21" s="43">
        <v>629808</v>
      </c>
      <c r="Q21" s="43">
        <v>706137</v>
      </c>
      <c r="R21" s="43">
        <v>755289</v>
      </c>
      <c r="S21" s="44">
        <v>837600</v>
      </c>
      <c r="T21" s="44">
        <v>560132</v>
      </c>
      <c r="U21" s="44">
        <v>623088</v>
      </c>
      <c r="V21" s="45">
        <v>716370</v>
      </c>
      <c r="W21" s="45">
        <v>658012</v>
      </c>
      <c r="X21" s="45">
        <v>913244</v>
      </c>
      <c r="Y21" s="46">
        <v>912922</v>
      </c>
      <c r="Z21" s="44">
        <v>984355</v>
      </c>
      <c r="AA21" s="43">
        <v>754781</v>
      </c>
      <c r="AB21" s="43">
        <v>588572</v>
      </c>
      <c r="AC21" s="43">
        <v>658075</v>
      </c>
      <c r="AD21" s="43">
        <v>763081</v>
      </c>
      <c r="AE21" s="43">
        <v>908580</v>
      </c>
      <c r="AF21" s="43">
        <v>702280</v>
      </c>
      <c r="AG21" s="43">
        <v>574401</v>
      </c>
      <c r="AH21" s="43">
        <v>646483</v>
      </c>
    </row>
    <row r="22" spans="1:34" x14ac:dyDescent="0.35">
      <c r="A22" s="5" t="s">
        <v>26</v>
      </c>
      <c r="B22" s="18">
        <v>7033</v>
      </c>
      <c r="C22" s="18">
        <v>7385</v>
      </c>
      <c r="D22" s="18">
        <v>6663</v>
      </c>
      <c r="E22" s="18">
        <v>6890</v>
      </c>
      <c r="F22" s="18">
        <v>6907</v>
      </c>
      <c r="G22" s="18">
        <v>7489</v>
      </c>
      <c r="H22" s="18">
        <v>7275</v>
      </c>
      <c r="I22" s="18">
        <v>7489</v>
      </c>
      <c r="J22" s="18">
        <v>7231</v>
      </c>
      <c r="K22" s="5">
        <v>6932.4999999999991</v>
      </c>
      <c r="L22" s="5">
        <v>6956.5999999999985</v>
      </c>
      <c r="M22" s="5">
        <v>7413</v>
      </c>
      <c r="N22" s="5">
        <v>7551.6</v>
      </c>
      <c r="O22" s="43">
        <v>7451727.3147375751</v>
      </c>
      <c r="P22" s="43">
        <v>4518610</v>
      </c>
      <c r="Q22" s="43">
        <v>4508512</v>
      </c>
      <c r="R22" s="43">
        <v>4481581</v>
      </c>
      <c r="S22" s="44">
        <v>4521922</v>
      </c>
      <c r="T22" s="44">
        <v>3629447</v>
      </c>
      <c r="U22" s="44">
        <v>3663780</v>
      </c>
      <c r="V22" s="45">
        <v>3878034</v>
      </c>
      <c r="W22" s="45">
        <v>3688783</v>
      </c>
      <c r="X22" s="45">
        <v>3646245</v>
      </c>
      <c r="Y22" s="46">
        <v>3605845</v>
      </c>
      <c r="Z22" s="44">
        <v>3785350</v>
      </c>
      <c r="AA22" s="43">
        <v>3398657</v>
      </c>
      <c r="AB22" s="43">
        <v>3323512</v>
      </c>
      <c r="AC22" s="43">
        <v>3338618</v>
      </c>
      <c r="AD22" s="43">
        <v>3368361</v>
      </c>
      <c r="AE22" s="43">
        <v>3392580</v>
      </c>
      <c r="AF22" s="43">
        <v>3233715</v>
      </c>
      <c r="AG22" s="43">
        <v>3309441</v>
      </c>
      <c r="AH22" s="43">
        <v>3384675</v>
      </c>
    </row>
    <row r="23" spans="1:34" x14ac:dyDescent="0.35">
      <c r="A23" s="5"/>
      <c r="B23" s="18"/>
      <c r="C23" s="18"/>
      <c r="D23" s="18"/>
      <c r="E23" s="18"/>
      <c r="F23" s="18"/>
      <c r="G23" s="18"/>
      <c r="H23" s="18"/>
      <c r="I23" s="18"/>
      <c r="J23" s="18"/>
      <c r="K23" s="5"/>
      <c r="L23" s="5"/>
      <c r="M23" s="5"/>
      <c r="N23" s="5"/>
      <c r="O23" s="5"/>
      <c r="P23" s="5"/>
      <c r="Q23" s="5"/>
      <c r="R23" s="5"/>
      <c r="S23" s="18"/>
      <c r="T23" s="18"/>
      <c r="U23" s="18"/>
      <c r="V23" s="30"/>
      <c r="W23" s="30"/>
      <c r="X23" s="30"/>
      <c r="Y23" s="17"/>
      <c r="Z23" s="18"/>
      <c r="AA23" s="5"/>
      <c r="AB23" s="5"/>
      <c r="AC23" s="5"/>
      <c r="AD23" s="4" t="s">
        <v>18</v>
      </c>
      <c r="AE23" s="4" t="s">
        <v>18</v>
      </c>
      <c r="AF23" s="4"/>
      <c r="AG23" s="4"/>
      <c r="AH23" s="4"/>
    </row>
    <row r="24" spans="1:34" x14ac:dyDescent="0.35">
      <c r="A24" s="3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3"/>
      <c r="L24" s="3"/>
      <c r="M24" s="3"/>
      <c r="N24" s="3"/>
      <c r="O24" s="5"/>
      <c r="P24" s="3"/>
      <c r="Q24" s="3"/>
      <c r="R24" s="3"/>
      <c r="S24" s="20"/>
      <c r="T24" s="18"/>
      <c r="U24" s="20"/>
      <c r="V24" s="31"/>
      <c r="W24" s="31"/>
      <c r="X24" s="31"/>
      <c r="Y24" s="22"/>
      <c r="Z24" s="20"/>
      <c r="AA24" s="3"/>
      <c r="AB24" s="3"/>
      <c r="AC24" s="3"/>
      <c r="AD24" s="4" t="s">
        <v>18</v>
      </c>
      <c r="AE24" s="4" t="s">
        <v>18</v>
      </c>
      <c r="AF24" s="4"/>
      <c r="AG24" s="4"/>
      <c r="AH24" s="4"/>
    </row>
    <row r="25" spans="1:34" x14ac:dyDescent="0.35">
      <c r="A25" s="5" t="s">
        <v>28</v>
      </c>
      <c r="B25" s="18">
        <v>290</v>
      </c>
      <c r="C25" s="18">
        <v>75</v>
      </c>
      <c r="D25" s="18">
        <v>-11</v>
      </c>
      <c r="E25" s="18">
        <v>10</v>
      </c>
      <c r="F25" s="18">
        <v>266</v>
      </c>
      <c r="G25" s="18">
        <v>209</v>
      </c>
      <c r="H25" s="18">
        <v>-42</v>
      </c>
      <c r="I25" s="18">
        <v>17</v>
      </c>
      <c r="J25" s="18">
        <v>131</v>
      </c>
      <c r="K25" s="5">
        <v>194.79999999999995</v>
      </c>
      <c r="L25" s="5">
        <v>-42.399999999999835</v>
      </c>
      <c r="M25" s="5">
        <v>17</v>
      </c>
      <c r="N25" s="5">
        <v>167.2</v>
      </c>
      <c r="O25" s="43">
        <v>169821.84268068237</v>
      </c>
      <c r="P25" s="43">
        <v>11548</v>
      </c>
      <c r="Q25" s="43">
        <v>-24030</v>
      </c>
      <c r="R25" s="43">
        <v>119276</v>
      </c>
      <c r="S25" s="44">
        <v>185221</v>
      </c>
      <c r="T25" s="44">
        <v>-2905</v>
      </c>
      <c r="U25" s="44">
        <v>34059</v>
      </c>
      <c r="V25" s="45">
        <v>97780</v>
      </c>
      <c r="W25" s="45">
        <v>162720</v>
      </c>
      <c r="X25" s="45">
        <v>-570</v>
      </c>
      <c r="Y25" s="46">
        <v>47354</v>
      </c>
      <c r="Z25" s="44">
        <v>166281</v>
      </c>
      <c r="AA25" s="43">
        <v>51217</v>
      </c>
      <c r="AB25" s="43">
        <v>-18931</v>
      </c>
      <c r="AC25" s="43">
        <v>-19251</v>
      </c>
      <c r="AD25" s="43">
        <v>130236.24477943894</v>
      </c>
      <c r="AE25" s="43">
        <v>86850</v>
      </c>
      <c r="AF25" s="43">
        <v>-36384</v>
      </c>
      <c r="AG25" s="43">
        <v>17187</v>
      </c>
      <c r="AH25" s="43">
        <v>118079</v>
      </c>
    </row>
    <row r="26" spans="1:34" x14ac:dyDescent="0.35">
      <c r="A26" s="5" t="s">
        <v>29</v>
      </c>
      <c r="B26" s="18">
        <v>-43</v>
      </c>
      <c r="C26" s="18">
        <v>934</v>
      </c>
      <c r="D26" s="18">
        <v>-16</v>
      </c>
      <c r="E26" s="18">
        <v>-43</v>
      </c>
      <c r="F26" s="18">
        <v>-36</v>
      </c>
      <c r="G26" s="18">
        <v>-56</v>
      </c>
      <c r="H26" s="18">
        <v>-70</v>
      </c>
      <c r="I26" s="18">
        <v>-431</v>
      </c>
      <c r="J26" s="18">
        <v>-46</v>
      </c>
      <c r="K26" s="5">
        <v>-43.900000000000013</v>
      </c>
      <c r="L26" s="5">
        <v>-37.800000000000004</v>
      </c>
      <c r="M26" s="5">
        <v>-95</v>
      </c>
      <c r="N26" s="5">
        <v>-44.3</v>
      </c>
      <c r="O26" s="43">
        <v>-1662838</v>
      </c>
      <c r="P26" s="43">
        <v>-24235</v>
      </c>
      <c r="Q26" s="43">
        <v>-26701</v>
      </c>
      <c r="R26" s="43">
        <v>-26601</v>
      </c>
      <c r="S26" s="44">
        <v>-59559</v>
      </c>
      <c r="T26" s="44">
        <v>-10373</v>
      </c>
      <c r="U26" s="44">
        <v>-27607</v>
      </c>
      <c r="V26" s="45">
        <v>-287916</v>
      </c>
      <c r="W26" s="45">
        <v>-23056</v>
      </c>
      <c r="X26" s="45">
        <v>-18404</v>
      </c>
      <c r="Y26" s="46">
        <v>-39902</v>
      </c>
      <c r="Z26" s="44">
        <v>-31181</v>
      </c>
      <c r="AA26" s="43">
        <v>-25271</v>
      </c>
      <c r="AB26" s="43">
        <v>-26427</v>
      </c>
      <c r="AC26" s="43">
        <v>-38852</v>
      </c>
      <c r="AD26" s="43">
        <v>-180265</v>
      </c>
      <c r="AE26" s="43">
        <v>-26863</v>
      </c>
      <c r="AF26" s="43">
        <v>-30377</v>
      </c>
      <c r="AG26" s="43">
        <v>-46187</v>
      </c>
      <c r="AH26" s="43">
        <v>-631700</v>
      </c>
    </row>
    <row r="27" spans="1:34" x14ac:dyDescent="0.35">
      <c r="A27" s="5" t="s">
        <v>30</v>
      </c>
      <c r="B27" s="18">
        <v>-680</v>
      </c>
      <c r="C27" s="18">
        <v>-13</v>
      </c>
      <c r="D27" s="18">
        <v>-19</v>
      </c>
      <c r="E27" s="18">
        <v>-128</v>
      </c>
      <c r="F27" s="18">
        <v>-490</v>
      </c>
      <c r="G27" s="18">
        <v>-122</v>
      </c>
      <c r="H27" s="18">
        <v>-15</v>
      </c>
      <c r="I27" s="18">
        <v>394</v>
      </c>
      <c r="J27" s="18">
        <v>-20</v>
      </c>
      <c r="K27" s="5">
        <v>-21.799999999999997</v>
      </c>
      <c r="L27" s="5">
        <v>-12.400000000000095</v>
      </c>
      <c r="M27" s="5">
        <v>-278</v>
      </c>
      <c r="N27" s="5">
        <v>-25.1</v>
      </c>
      <c r="O27" s="43">
        <v>1185294</v>
      </c>
      <c r="P27" s="43">
        <v>-5915</v>
      </c>
      <c r="Q27" s="43">
        <v>-23163</v>
      </c>
      <c r="R27" s="43">
        <v>-3971</v>
      </c>
      <c r="S27" s="44">
        <v>578794</v>
      </c>
      <c r="T27" s="44">
        <v>-4813</v>
      </c>
      <c r="U27" s="44">
        <v>-102779</v>
      </c>
      <c r="V27" s="45">
        <v>-3563</v>
      </c>
      <c r="W27" s="45">
        <v>-3324</v>
      </c>
      <c r="X27" s="45">
        <v>-3494</v>
      </c>
      <c r="Y27" s="46">
        <v>-56182</v>
      </c>
      <c r="Z27" s="44">
        <v>304577</v>
      </c>
      <c r="AA27" s="43">
        <v>-13933</v>
      </c>
      <c r="AB27" s="43">
        <v>-1056</v>
      </c>
      <c r="AC27" s="43">
        <v>4486</v>
      </c>
      <c r="AD27" s="43">
        <v>-4672</v>
      </c>
      <c r="AE27" s="43">
        <v>75793</v>
      </c>
      <c r="AF27" s="43">
        <v>41455</v>
      </c>
      <c r="AG27" s="43">
        <v>-57770</v>
      </c>
      <c r="AH27" s="43">
        <v>600246</v>
      </c>
    </row>
    <row r="28" spans="1:34" x14ac:dyDescent="0.35">
      <c r="A28" s="5" t="s">
        <v>31</v>
      </c>
      <c r="B28" s="18">
        <v>-434</v>
      </c>
      <c r="C28" s="18">
        <v>997</v>
      </c>
      <c r="D28" s="18">
        <v>-46</v>
      </c>
      <c r="E28" s="18">
        <v>-161</v>
      </c>
      <c r="F28" s="18">
        <v>-259</v>
      </c>
      <c r="G28" s="18">
        <v>31</v>
      </c>
      <c r="H28" s="18">
        <v>-128</v>
      </c>
      <c r="I28" s="18">
        <v>-19</v>
      </c>
      <c r="J28" s="18">
        <v>65</v>
      </c>
      <c r="K28" s="5">
        <v>129.09999999999994</v>
      </c>
      <c r="L28" s="5">
        <v>-92.599999999999937</v>
      </c>
      <c r="M28" s="5">
        <v>-356</v>
      </c>
      <c r="N28" s="5">
        <v>97.8</v>
      </c>
      <c r="O28" s="43">
        <v>-307722.15731931757</v>
      </c>
      <c r="P28" s="43">
        <v>-18602</v>
      </c>
      <c r="Q28" s="43">
        <v>-73894</v>
      </c>
      <c r="R28" s="43">
        <v>88704</v>
      </c>
      <c r="S28" s="44">
        <v>704456</v>
      </c>
      <c r="T28" s="44">
        <v>-18090</v>
      </c>
      <c r="U28" s="44">
        <v>-96326</v>
      </c>
      <c r="V28" s="45">
        <v>-193699</v>
      </c>
      <c r="W28" s="45">
        <v>136340</v>
      </c>
      <c r="X28" s="45">
        <v>-22468</v>
      </c>
      <c r="Y28" s="46">
        <v>-48730</v>
      </c>
      <c r="Z28" s="44">
        <v>439677</v>
      </c>
      <c r="AA28" s="43">
        <v>12012</v>
      </c>
      <c r="AB28" s="43">
        <v>-46414</v>
      </c>
      <c r="AC28" s="43">
        <v>-53618</v>
      </c>
      <c r="AD28" s="43">
        <v>-54700.755220561055</v>
      </c>
      <c r="AE28" s="43">
        <v>135780</v>
      </c>
      <c r="AF28" s="43">
        <v>-25306</v>
      </c>
      <c r="AG28" s="43">
        <v>-86770</v>
      </c>
      <c r="AH28" s="43">
        <v>86625</v>
      </c>
    </row>
    <row r="29" spans="1:34" x14ac:dyDescent="0.35">
      <c r="A29" s="5"/>
      <c r="B29" s="18"/>
      <c r="C29" s="18"/>
      <c r="D29" s="18"/>
      <c r="E29" s="18"/>
      <c r="F29" s="18"/>
      <c r="G29" s="18"/>
      <c r="H29" s="18"/>
      <c r="I29" s="18"/>
      <c r="J29" s="18"/>
      <c r="K29" s="5"/>
      <c r="L29" s="5"/>
      <c r="M29" s="5"/>
      <c r="N29" s="5"/>
      <c r="O29" s="5"/>
      <c r="P29" s="43"/>
      <c r="Q29" s="43"/>
      <c r="R29" s="5"/>
      <c r="S29" s="18"/>
      <c r="T29" s="18"/>
      <c r="U29" s="18"/>
      <c r="V29" s="30"/>
      <c r="W29" s="30"/>
      <c r="X29" s="30"/>
      <c r="Y29" s="17"/>
      <c r="Z29" s="18"/>
      <c r="AA29" s="5"/>
      <c r="AB29" s="5"/>
      <c r="AC29" s="5"/>
      <c r="AD29" s="4" t="s">
        <v>18</v>
      </c>
      <c r="AE29" s="4" t="s">
        <v>18</v>
      </c>
      <c r="AF29" s="4"/>
      <c r="AG29" s="4" t="s">
        <v>18</v>
      </c>
      <c r="AH29" s="4"/>
    </row>
    <row r="30" spans="1:34" x14ac:dyDescent="0.35">
      <c r="A30" s="3" t="s">
        <v>32</v>
      </c>
      <c r="B30" s="20"/>
      <c r="C30" s="20"/>
      <c r="D30" s="20"/>
      <c r="E30" s="20"/>
      <c r="F30" s="20"/>
      <c r="G30" s="20"/>
      <c r="H30" s="20"/>
      <c r="I30" s="20"/>
      <c r="J30" s="20"/>
      <c r="K30" s="3"/>
      <c r="L30" s="3"/>
      <c r="M30" s="3"/>
      <c r="N30" s="3"/>
      <c r="O30" s="5"/>
      <c r="P30" s="3"/>
      <c r="Q30" s="3"/>
      <c r="R30" s="3"/>
      <c r="S30" s="20"/>
      <c r="T30" s="18"/>
      <c r="U30" s="20"/>
      <c r="V30" s="31"/>
      <c r="W30" s="31"/>
      <c r="X30" s="31"/>
      <c r="Y30" s="22"/>
      <c r="Z30" s="20"/>
      <c r="AA30" s="3"/>
      <c r="AB30" s="3"/>
      <c r="AC30" s="3"/>
      <c r="AD30" s="7" t="s">
        <v>18</v>
      </c>
      <c r="AE30" s="7" t="s">
        <v>18</v>
      </c>
      <c r="AF30" s="7"/>
      <c r="AG30" s="7" t="s">
        <v>18</v>
      </c>
      <c r="AH30" s="7"/>
    </row>
    <row r="31" spans="1:34" x14ac:dyDescent="0.35">
      <c r="A31" s="5" t="s">
        <v>33</v>
      </c>
      <c r="B31" s="18">
        <v>-808</v>
      </c>
      <c r="C31" s="18">
        <v>-242</v>
      </c>
      <c r="D31" s="18">
        <v>-1178</v>
      </c>
      <c r="E31" s="18">
        <v>-1335</v>
      </c>
      <c r="F31" s="18">
        <v>-1239</v>
      </c>
      <c r="G31" s="18">
        <v>-916</v>
      </c>
      <c r="H31" s="18">
        <v>-888</v>
      </c>
      <c r="I31" s="18">
        <v>-919</v>
      </c>
      <c r="J31" s="18">
        <v>-830</v>
      </c>
      <c r="K31" s="5">
        <v>-844.19999999999993</v>
      </c>
      <c r="L31" s="5">
        <v>-885.50000000000023</v>
      </c>
      <c r="M31" s="5">
        <v>-936</v>
      </c>
      <c r="N31" s="5">
        <v>-522.29999999999995</v>
      </c>
      <c r="O31" s="43">
        <v>-551554.14346998604</v>
      </c>
      <c r="P31" s="43">
        <v>464742</v>
      </c>
      <c r="Q31" s="43">
        <v>385906</v>
      </c>
      <c r="R31" s="43">
        <v>379466</v>
      </c>
      <c r="S31" s="44">
        <v>347501</v>
      </c>
      <c r="T31" s="44">
        <v>-209377</v>
      </c>
      <c r="U31" s="44">
        <v>-264567</v>
      </c>
      <c r="V31" s="45">
        <v>-204042</v>
      </c>
      <c r="W31" s="45">
        <v>79122</v>
      </c>
      <c r="X31" s="45">
        <v>-326838</v>
      </c>
      <c r="Y31" s="46">
        <v>-378263</v>
      </c>
      <c r="Z31" s="44">
        <v>-391980</v>
      </c>
      <c r="AA31" s="43">
        <v>-405332</v>
      </c>
      <c r="AB31" s="43">
        <v>-397218</v>
      </c>
      <c r="AC31" s="43">
        <v>-433684</v>
      </c>
      <c r="AD31" s="43">
        <v>-486175</v>
      </c>
      <c r="AE31" s="43">
        <v>-480993</v>
      </c>
      <c r="AF31" s="43">
        <v>-450066</v>
      </c>
      <c r="AG31" s="43">
        <v>-308952</v>
      </c>
      <c r="AH31" s="43">
        <v>-291520</v>
      </c>
    </row>
    <row r="32" spans="1:34" x14ac:dyDescent="0.35">
      <c r="A32" s="5" t="s">
        <v>34</v>
      </c>
      <c r="B32" s="34">
        <v>0.38</v>
      </c>
      <c r="C32" s="34">
        <v>0.439</v>
      </c>
      <c r="D32" s="34">
        <v>0.36399999999999999</v>
      </c>
      <c r="E32" s="34">
        <v>0.34799999999999998</v>
      </c>
      <c r="F32" s="34">
        <v>0.33900000000000002</v>
      </c>
      <c r="G32" s="34">
        <v>0.317</v>
      </c>
      <c r="H32" s="34">
        <v>0.32300000000000001</v>
      </c>
      <c r="I32" s="34">
        <v>0.317</v>
      </c>
      <c r="J32" s="34">
        <v>0.33200000000000002</v>
      </c>
      <c r="K32" s="6">
        <v>0.33700000000000002</v>
      </c>
      <c r="L32" s="37">
        <v>0.34300000000000003</v>
      </c>
      <c r="M32" s="37">
        <v>0.32800000000000001</v>
      </c>
      <c r="N32" s="6">
        <v>0.3134964775676678</v>
      </c>
      <c r="O32" s="37">
        <v>0.3121937440266388</v>
      </c>
      <c r="P32" s="38">
        <v>0.51100000000000001</v>
      </c>
      <c r="Q32" s="37">
        <v>0.49399999999999999</v>
      </c>
      <c r="R32" s="37">
        <v>0.48799999999999999</v>
      </c>
      <c r="S32" s="34">
        <v>0.47599999999999998</v>
      </c>
      <c r="T32" s="34">
        <v>0.432</v>
      </c>
      <c r="U32" s="19" t="s">
        <v>87</v>
      </c>
      <c r="V32" s="19" t="s">
        <v>81</v>
      </c>
      <c r="W32" s="19" t="s">
        <v>75</v>
      </c>
      <c r="X32" s="19" t="s">
        <v>67</v>
      </c>
      <c r="Y32" s="16" t="s">
        <v>58</v>
      </c>
      <c r="Z32" s="19" t="s">
        <v>58</v>
      </c>
      <c r="AA32" s="17" t="s">
        <v>52</v>
      </c>
      <c r="AB32" s="6">
        <v>0.46600000000000003</v>
      </c>
      <c r="AC32" s="6">
        <v>0.44800000000000001</v>
      </c>
      <c r="AD32" s="6">
        <v>0.1910166398435322</v>
      </c>
      <c r="AE32" s="6">
        <v>0.18430000000000002</v>
      </c>
      <c r="AF32" s="6">
        <v>0.20700000000000002</v>
      </c>
      <c r="AG32" s="6">
        <v>0.20320000000000002</v>
      </c>
      <c r="AH32" s="6">
        <v>0.29389999999999999</v>
      </c>
    </row>
    <row r="33" spans="1:34" x14ac:dyDescent="0.35">
      <c r="A33" s="5" t="s">
        <v>35</v>
      </c>
      <c r="B33" s="18">
        <v>1484</v>
      </c>
      <c r="C33" s="18">
        <v>1033</v>
      </c>
      <c r="D33" s="18">
        <v>2071</v>
      </c>
      <c r="E33" s="18">
        <v>2041</v>
      </c>
      <c r="F33" s="18">
        <v>1938</v>
      </c>
      <c r="G33" s="18">
        <v>2283</v>
      </c>
      <c r="H33" s="18">
        <v>2271</v>
      </c>
      <c r="I33" s="18">
        <v>2163</v>
      </c>
      <c r="J33" s="18">
        <v>1770</v>
      </c>
      <c r="K33" s="5">
        <v>1756</v>
      </c>
      <c r="L33" s="5">
        <v>1958.6</v>
      </c>
      <c r="M33" s="5">
        <v>2178</v>
      </c>
      <c r="N33" s="5">
        <v>2016.1</v>
      </c>
      <c r="O33" s="43">
        <v>2079024.4687773939</v>
      </c>
      <c r="P33" s="43">
        <v>375975</v>
      </c>
      <c r="Q33" s="43">
        <v>360582</v>
      </c>
      <c r="R33" s="43">
        <v>295045</v>
      </c>
      <c r="S33" s="44">
        <v>357564</v>
      </c>
      <c r="T33" s="44">
        <v>1060666</v>
      </c>
      <c r="U33" s="44">
        <v>1044156</v>
      </c>
      <c r="V33" s="45">
        <v>957835</v>
      </c>
      <c r="W33" s="45">
        <v>643166</v>
      </c>
      <c r="X33" s="45">
        <v>801624</v>
      </c>
      <c r="Y33" s="46">
        <v>774861</v>
      </c>
      <c r="Z33" s="44">
        <v>755222</v>
      </c>
      <c r="AA33" s="43">
        <v>861309</v>
      </c>
      <c r="AB33" s="43">
        <v>891880</v>
      </c>
      <c r="AC33" s="43">
        <v>840527</v>
      </c>
      <c r="AD33" s="43">
        <v>1618218</v>
      </c>
      <c r="AE33" s="43">
        <v>1528747</v>
      </c>
      <c r="AF33" s="43">
        <v>1622586</v>
      </c>
      <c r="AG33" s="43">
        <v>1620466</v>
      </c>
      <c r="AH33" s="43">
        <v>1571829</v>
      </c>
    </row>
    <row r="34" spans="1:34" x14ac:dyDescent="0.35">
      <c r="A34" s="5"/>
      <c r="B34" s="18"/>
      <c r="C34" s="18"/>
      <c r="D34" s="18"/>
      <c r="E34" s="18"/>
      <c r="F34" s="18"/>
      <c r="G34" s="18"/>
      <c r="H34" s="18"/>
      <c r="I34" s="18"/>
      <c r="J34" s="18"/>
      <c r="K34" s="3"/>
      <c r="L34" s="5"/>
      <c r="M34" s="5"/>
      <c r="N34" s="5"/>
      <c r="O34" s="5"/>
      <c r="P34" s="5"/>
      <c r="Q34" s="5"/>
      <c r="R34" s="5"/>
      <c r="S34" s="18"/>
      <c r="T34" s="18"/>
      <c r="U34" s="18"/>
      <c r="V34" s="30"/>
      <c r="W34" s="30"/>
      <c r="X34" s="30"/>
      <c r="Y34" s="17"/>
      <c r="Z34" s="18"/>
      <c r="AA34" s="5"/>
      <c r="AB34" s="5"/>
      <c r="AC34" s="5"/>
      <c r="AD34" s="4" t="s">
        <v>18</v>
      </c>
      <c r="AE34" s="4" t="s">
        <v>18</v>
      </c>
      <c r="AF34" s="4" t="s">
        <v>18</v>
      </c>
      <c r="AG34" s="4"/>
      <c r="AH34" s="4"/>
    </row>
    <row r="35" spans="1:34" x14ac:dyDescent="0.35">
      <c r="A35" s="3" t="s">
        <v>36</v>
      </c>
      <c r="B35" s="20"/>
      <c r="C35" s="20"/>
      <c r="D35" s="20"/>
      <c r="E35" s="20"/>
      <c r="F35" s="20"/>
      <c r="G35" s="20"/>
      <c r="H35" s="20"/>
      <c r="I35" s="20"/>
      <c r="J35" s="20"/>
      <c r="L35" s="3"/>
      <c r="M35" s="3"/>
      <c r="N35" s="3"/>
      <c r="O35" s="39"/>
      <c r="P35" s="3"/>
      <c r="Q35" s="3"/>
      <c r="R35" s="3"/>
      <c r="S35" s="20"/>
      <c r="T35" s="20"/>
      <c r="U35" s="20"/>
      <c r="V35" s="31"/>
      <c r="W35" s="31"/>
      <c r="X35" s="31"/>
      <c r="Y35" s="22"/>
      <c r="Z35" s="20"/>
      <c r="AA35" s="3"/>
      <c r="AB35" s="3"/>
      <c r="AC35" s="3"/>
      <c r="AD35" s="4"/>
      <c r="AE35" s="4"/>
      <c r="AF35" s="4"/>
      <c r="AG35" s="4"/>
      <c r="AH35" s="4"/>
    </row>
    <row r="36" spans="1:34" x14ac:dyDescent="0.35">
      <c r="A36" s="5" t="s">
        <v>37</v>
      </c>
      <c r="B36" s="35">
        <v>0.54</v>
      </c>
      <c r="C36" s="35">
        <v>7.79</v>
      </c>
      <c r="D36" s="35">
        <v>0.4</v>
      </c>
      <c r="E36" s="35">
        <v>7.0000000000000007E-2</v>
      </c>
      <c r="F36" s="35">
        <v>0.72</v>
      </c>
      <c r="G36" s="35">
        <v>-0.09</v>
      </c>
      <c r="H36" s="35">
        <v>-0.11</v>
      </c>
      <c r="I36" s="35">
        <v>0.01</v>
      </c>
      <c r="J36" s="35">
        <v>-0.11</v>
      </c>
      <c r="K36" s="15">
        <v>0.22</v>
      </c>
      <c r="L36" s="15">
        <v>0.2</v>
      </c>
      <c r="M36" s="15">
        <v>-0.24</v>
      </c>
      <c r="N36" s="15">
        <v>0.17</v>
      </c>
      <c r="O36" s="15">
        <v>0.12</v>
      </c>
      <c r="P36" s="15">
        <v>0.46</v>
      </c>
      <c r="Q36" s="15">
        <v>-0.01</v>
      </c>
      <c r="R36" s="15">
        <v>0.22</v>
      </c>
      <c r="S36" s="35">
        <v>0.01</v>
      </c>
      <c r="T36" s="35">
        <v>0.24</v>
      </c>
      <c r="U36" s="30" t="s">
        <v>88</v>
      </c>
      <c r="V36" s="30" t="s">
        <v>82</v>
      </c>
      <c r="W36" s="30" t="s">
        <v>76</v>
      </c>
      <c r="X36" s="30" t="s">
        <v>68</v>
      </c>
      <c r="Y36" s="17" t="s">
        <v>63</v>
      </c>
      <c r="Z36" s="21" t="s">
        <v>59</v>
      </c>
      <c r="AA36" s="17" t="s">
        <v>53</v>
      </c>
      <c r="AB36" s="15">
        <v>0.33</v>
      </c>
      <c r="AC36" s="15">
        <v>-0.45</v>
      </c>
      <c r="AD36" s="8">
        <v>7.0952797888436545E-2</v>
      </c>
      <c r="AE36" s="8">
        <v>-0.17</v>
      </c>
      <c r="AF36" s="8">
        <v>0.06</v>
      </c>
      <c r="AG36" s="8">
        <v>-0.18</v>
      </c>
      <c r="AH36" s="8">
        <v>-0.2262298733250929</v>
      </c>
    </row>
    <row r="37" spans="1:34" x14ac:dyDescent="0.35">
      <c r="A37" s="5" t="s">
        <v>97</v>
      </c>
      <c r="B37" s="18">
        <v>107876</v>
      </c>
      <c r="C37" s="18">
        <v>107876</v>
      </c>
      <c r="D37" s="18">
        <v>107876</v>
      </c>
      <c r="E37" s="18">
        <v>107876</v>
      </c>
      <c r="F37" s="18">
        <v>107876</v>
      </c>
      <c r="G37" s="18">
        <v>107876</v>
      </c>
      <c r="H37" s="18">
        <v>107876</v>
      </c>
      <c r="I37" s="18">
        <v>107876</v>
      </c>
      <c r="J37" s="18">
        <v>107876</v>
      </c>
      <c r="K37" s="5">
        <v>107876.04699999999</v>
      </c>
      <c r="L37" s="5">
        <v>107876.04699999999</v>
      </c>
      <c r="M37" s="5">
        <v>107860598</v>
      </c>
      <c r="N37" s="5">
        <v>107846671</v>
      </c>
      <c r="O37" s="5">
        <v>107846671</v>
      </c>
      <c r="P37" s="5">
        <v>107846671</v>
      </c>
      <c r="Q37" s="5">
        <v>107733357</v>
      </c>
      <c r="R37" s="5">
        <v>107676700</v>
      </c>
      <c r="S37" s="18">
        <v>107676700</v>
      </c>
      <c r="T37" s="18">
        <v>97849242</v>
      </c>
      <c r="U37" s="18">
        <v>97849242</v>
      </c>
      <c r="V37" s="30">
        <v>97793030</v>
      </c>
      <c r="W37" s="30">
        <v>97670567</v>
      </c>
      <c r="X37" s="17">
        <v>97670567</v>
      </c>
      <c r="Y37" s="17">
        <v>97670567</v>
      </c>
      <c r="Z37" s="18">
        <v>97670567</v>
      </c>
      <c r="AA37" s="5">
        <v>97670567</v>
      </c>
      <c r="AB37" s="5">
        <v>97670567</v>
      </c>
      <c r="AC37" s="5">
        <v>97670567</v>
      </c>
      <c r="AD37" s="4">
        <v>97670567</v>
      </c>
      <c r="AE37" s="4">
        <v>97670567</v>
      </c>
      <c r="AF37" s="4">
        <v>97670567</v>
      </c>
      <c r="AG37" s="4">
        <v>97670567</v>
      </c>
      <c r="AH37" s="4">
        <v>97670567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8669-D9F6-4465-8CD6-772B41CD6D76}">
  <dimension ref="A1:K37"/>
  <sheetViews>
    <sheetView workbookViewId="0">
      <selection activeCell="B1" sqref="B1:B1048576"/>
    </sheetView>
  </sheetViews>
  <sheetFormatPr defaultColWidth="8.54296875" defaultRowHeight="14.5" x14ac:dyDescent="0.35"/>
  <cols>
    <col min="1" max="1" width="34" customWidth="1"/>
    <col min="2" max="4" width="13.453125" customWidth="1"/>
    <col min="5" max="5" width="9.81640625" bestFit="1" customWidth="1"/>
    <col min="6" max="6" width="13.54296875" customWidth="1"/>
    <col min="7" max="7" width="9.81640625" bestFit="1" customWidth="1"/>
    <col min="8" max="10" width="9.26953125" customWidth="1"/>
  </cols>
  <sheetData>
    <row r="1" spans="1:11" x14ac:dyDescent="0.35">
      <c r="A1" s="9" t="s">
        <v>0</v>
      </c>
      <c r="B1" s="9">
        <v>2025</v>
      </c>
      <c r="C1" s="9">
        <v>2024</v>
      </c>
      <c r="D1" s="9">
        <v>2023</v>
      </c>
      <c r="E1" s="9">
        <v>2022</v>
      </c>
      <c r="F1" s="9">
        <v>2021</v>
      </c>
      <c r="G1" s="9">
        <v>2020</v>
      </c>
      <c r="H1" s="9">
        <v>2019</v>
      </c>
      <c r="I1" s="9">
        <v>2018</v>
      </c>
      <c r="J1" s="9">
        <v>2017</v>
      </c>
      <c r="K1" s="32">
        <v>2016</v>
      </c>
    </row>
    <row r="2" spans="1:11" x14ac:dyDescent="0.35">
      <c r="A2" s="10" t="s">
        <v>39</v>
      </c>
      <c r="B2" s="10"/>
      <c r="C2" s="10"/>
      <c r="D2" s="10"/>
      <c r="E2" s="10"/>
      <c r="F2" s="10"/>
      <c r="G2" s="10"/>
      <c r="H2" s="23"/>
      <c r="I2" s="11"/>
      <c r="J2" s="11"/>
    </row>
    <row r="3" spans="1:11" x14ac:dyDescent="0.35">
      <c r="A3" s="12" t="s">
        <v>7</v>
      </c>
      <c r="B3" s="13">
        <f>SUM([2]Quaterly!B3:F3)</f>
        <v>3269</v>
      </c>
      <c r="C3" s="12">
        <v>2593</v>
      </c>
      <c r="D3" s="12">
        <v>2475</v>
      </c>
      <c r="E3" s="47">
        <v>1113498</v>
      </c>
      <c r="F3" s="48">
        <v>878072</v>
      </c>
      <c r="G3" s="48">
        <v>771416</v>
      </c>
      <c r="H3" s="49">
        <v>757087</v>
      </c>
      <c r="I3" s="50">
        <v>715342</v>
      </c>
      <c r="J3" s="51">
        <v>451718</v>
      </c>
      <c r="K3" s="51">
        <v>421947</v>
      </c>
    </row>
    <row r="4" spans="1:11" x14ac:dyDescent="0.35">
      <c r="A4" s="12" t="s">
        <v>8</v>
      </c>
      <c r="B4" s="13">
        <f>SUM([2]Quaterly!B4:F4)</f>
        <v>1733</v>
      </c>
      <c r="C4" s="12">
        <v>532</v>
      </c>
      <c r="D4" s="12">
        <v>524</v>
      </c>
      <c r="E4" s="47">
        <v>312658</v>
      </c>
      <c r="F4" s="48">
        <v>324908</v>
      </c>
      <c r="G4" s="48">
        <v>321431</v>
      </c>
      <c r="H4" s="52">
        <v>251292</v>
      </c>
      <c r="I4" s="50">
        <v>209491</v>
      </c>
      <c r="J4" s="51">
        <v>179754</v>
      </c>
      <c r="K4" s="51">
        <v>154772</v>
      </c>
    </row>
    <row r="5" spans="1:11" x14ac:dyDescent="0.35">
      <c r="A5" s="12" t="s">
        <v>9</v>
      </c>
      <c r="B5" s="14">
        <f>B4/B3</f>
        <v>0.53013153869684915</v>
      </c>
      <c r="C5" s="14">
        <v>0.20499999999999999</v>
      </c>
      <c r="D5" s="14">
        <v>0.21199999999999999</v>
      </c>
      <c r="E5" s="42">
        <v>0.28100000000000003</v>
      </c>
      <c r="F5" s="34">
        <v>0.37</v>
      </c>
      <c r="G5" s="19">
        <v>0.41699999999999998</v>
      </c>
      <c r="H5" s="29">
        <v>0.33200000000000002</v>
      </c>
      <c r="I5" s="25">
        <v>0.29300000000000004</v>
      </c>
      <c r="J5" s="14">
        <v>0.39800000000000002</v>
      </c>
      <c r="K5" s="14">
        <v>0.36700000000000005</v>
      </c>
    </row>
    <row r="6" spans="1:11" x14ac:dyDescent="0.35">
      <c r="A6" s="12" t="s">
        <v>10</v>
      </c>
      <c r="B6" s="13">
        <f>SUM([2]Quaterly!B6:F6)</f>
        <v>1490</v>
      </c>
      <c r="C6" s="12">
        <v>366</v>
      </c>
      <c r="D6" s="12">
        <v>370</v>
      </c>
      <c r="E6" s="47">
        <v>254457</v>
      </c>
      <c r="F6" s="48">
        <v>277563</v>
      </c>
      <c r="G6" s="48">
        <v>275955</v>
      </c>
      <c r="H6" s="52">
        <v>205975</v>
      </c>
      <c r="I6" s="50">
        <v>182760</v>
      </c>
      <c r="J6" s="51">
        <v>168902</v>
      </c>
      <c r="K6" s="51">
        <v>146927</v>
      </c>
    </row>
    <row r="7" spans="1:11" x14ac:dyDescent="0.35">
      <c r="A7" s="12" t="s">
        <v>11</v>
      </c>
      <c r="B7" s="14">
        <f>B6/B3</f>
        <v>0.45579687977974914</v>
      </c>
      <c r="C7" s="14">
        <v>0.14099999999999999</v>
      </c>
      <c r="D7" s="14">
        <v>0.15</v>
      </c>
      <c r="E7" s="42">
        <v>0.22900000000000001</v>
      </c>
      <c r="F7" s="34">
        <v>0.316</v>
      </c>
      <c r="G7" s="19">
        <v>0.35799999999999998</v>
      </c>
      <c r="H7" s="29">
        <v>0.27200000000000002</v>
      </c>
      <c r="I7" s="25">
        <v>0.255</v>
      </c>
      <c r="J7" s="14">
        <v>0.374</v>
      </c>
      <c r="K7" s="14">
        <v>0.34800000000000003</v>
      </c>
    </row>
    <row r="8" spans="1:11" x14ac:dyDescent="0.35">
      <c r="A8" s="12" t="s">
        <v>12</v>
      </c>
      <c r="B8" s="13">
        <f>SUM([2]Quaterly!B8:F8)</f>
        <v>847</v>
      </c>
      <c r="C8" s="12">
        <v>581</v>
      </c>
      <c r="D8" s="12">
        <v>488</v>
      </c>
      <c r="E8" s="47">
        <v>363766</v>
      </c>
      <c r="F8" s="48">
        <v>326926</v>
      </c>
      <c r="G8" s="48">
        <v>288158</v>
      </c>
      <c r="H8" s="52">
        <v>278630</v>
      </c>
      <c r="I8" s="50">
        <v>261639</v>
      </c>
      <c r="J8" s="51">
        <v>184279</v>
      </c>
      <c r="K8" s="51">
        <v>162548</v>
      </c>
    </row>
    <row r="9" spans="1:11" x14ac:dyDescent="0.35">
      <c r="A9" s="12" t="s">
        <v>13</v>
      </c>
      <c r="B9" s="14">
        <f>B8/B3</f>
        <v>0.25910064239828695</v>
      </c>
      <c r="C9" s="14">
        <v>0.224</v>
      </c>
      <c r="D9" s="14">
        <v>0.19700000000000001</v>
      </c>
      <c r="E9" s="42">
        <v>0.32700000000000001</v>
      </c>
      <c r="F9" s="34">
        <v>0.372</v>
      </c>
      <c r="G9" s="19">
        <v>0.374</v>
      </c>
      <c r="H9" s="29">
        <v>0.36799999999999999</v>
      </c>
      <c r="I9" s="25">
        <v>0.36600000000000005</v>
      </c>
      <c r="J9" s="14">
        <v>0.40800000000000003</v>
      </c>
      <c r="K9" s="14">
        <v>0.38500000000000001</v>
      </c>
    </row>
    <row r="10" spans="1:11" x14ac:dyDescent="0.35">
      <c r="A10" s="12" t="s">
        <v>14</v>
      </c>
      <c r="B10" s="13">
        <f>SUM([2]Quaterly!B10:F10)</f>
        <v>1219</v>
      </c>
      <c r="C10" s="12">
        <v>146</v>
      </c>
      <c r="D10" s="12">
        <v>156</v>
      </c>
      <c r="E10" s="47">
        <v>78842</v>
      </c>
      <c r="F10" s="48">
        <v>116305</v>
      </c>
      <c r="G10" s="48">
        <v>131042</v>
      </c>
      <c r="H10" s="52">
        <v>80161</v>
      </c>
      <c r="I10" s="50">
        <v>62682</v>
      </c>
      <c r="J10" s="51">
        <v>113631</v>
      </c>
      <c r="K10" s="51">
        <v>86390</v>
      </c>
    </row>
    <row r="11" spans="1:11" x14ac:dyDescent="0.35">
      <c r="A11" s="12" t="s">
        <v>15</v>
      </c>
      <c r="B11" s="14">
        <f>B10/B3</f>
        <v>0.37289691037014377</v>
      </c>
      <c r="C11" s="14">
        <v>5.6000000000000001E-2</v>
      </c>
      <c r="D11" s="14">
        <v>6.3E-2</v>
      </c>
      <c r="E11" s="42">
        <v>7.0999999999999994E-2</v>
      </c>
      <c r="F11" s="34">
        <v>0.13200000000000001</v>
      </c>
      <c r="G11" s="19">
        <v>0.17</v>
      </c>
      <c r="H11" s="29">
        <v>0.106</v>
      </c>
      <c r="I11" s="25">
        <v>8.7999999999999995E-2</v>
      </c>
      <c r="J11" s="14">
        <v>0.252</v>
      </c>
      <c r="K11" s="14">
        <v>0.20500000000000002</v>
      </c>
    </row>
    <row r="12" spans="1:11" x14ac:dyDescent="0.35">
      <c r="A12" s="12" t="s">
        <v>40</v>
      </c>
      <c r="B12" s="13">
        <f>SUM([2]Quaterly!B12:F12)</f>
        <v>-112</v>
      </c>
      <c r="C12" s="12">
        <v>-181</v>
      </c>
      <c r="D12" s="12">
        <v>-116</v>
      </c>
      <c r="E12" s="47">
        <v>-17119</v>
      </c>
      <c r="F12" s="48">
        <v>-21072</v>
      </c>
      <c r="G12" s="48">
        <v>-10467</v>
      </c>
      <c r="H12" s="52">
        <v>-69984</v>
      </c>
      <c r="I12" s="50">
        <v>-97898</v>
      </c>
      <c r="J12" s="51">
        <v>-86300</v>
      </c>
      <c r="K12" s="51">
        <v>-140920</v>
      </c>
    </row>
    <row r="13" spans="1:11" x14ac:dyDescent="0.35">
      <c r="A13" s="12" t="s">
        <v>41</v>
      </c>
      <c r="B13" s="13">
        <f>SUM([2]Quaterly!B13:F13)</f>
        <v>1029</v>
      </c>
      <c r="C13" s="12">
        <v>-33</v>
      </c>
      <c r="D13" s="12">
        <v>37</v>
      </c>
      <c r="E13" s="47">
        <v>59890</v>
      </c>
      <c r="F13" s="48">
        <v>84217</v>
      </c>
      <c r="G13" s="48">
        <v>100004</v>
      </c>
      <c r="H13" s="52">
        <v>3480</v>
      </c>
      <c r="I13" s="50">
        <v>-46807</v>
      </c>
      <c r="J13" s="51">
        <v>11068</v>
      </c>
      <c r="K13" s="51">
        <v>-81211</v>
      </c>
    </row>
    <row r="14" spans="1:11" x14ac:dyDescent="0.35">
      <c r="A14" s="12"/>
      <c r="B14" s="12"/>
      <c r="C14" s="12"/>
      <c r="D14" s="12"/>
      <c r="E14" s="40"/>
      <c r="F14" s="30"/>
      <c r="G14" s="30"/>
      <c r="H14" s="27"/>
      <c r="I14" s="24"/>
      <c r="J14" s="13"/>
      <c r="K14" s="13"/>
    </row>
    <row r="15" spans="1:11" x14ac:dyDescent="0.35">
      <c r="A15" s="10" t="s">
        <v>19</v>
      </c>
      <c r="B15" s="10"/>
      <c r="C15" s="10"/>
      <c r="D15" s="10"/>
      <c r="E15" s="41"/>
      <c r="F15" s="30"/>
      <c r="G15" s="31"/>
      <c r="H15" s="28"/>
      <c r="I15" s="23"/>
      <c r="J15" s="11"/>
      <c r="K15" s="11"/>
    </row>
    <row r="16" spans="1:11" x14ac:dyDescent="0.35">
      <c r="A16" s="12" t="s">
        <v>20</v>
      </c>
      <c r="B16" s="18">
        <v>5861</v>
      </c>
      <c r="C16" s="18">
        <v>6456</v>
      </c>
      <c r="D16" s="12">
        <v>5957</v>
      </c>
      <c r="E16" s="47">
        <v>6137529</v>
      </c>
      <c r="F16" s="53">
        <v>3336821</v>
      </c>
      <c r="G16" s="48">
        <v>2951649</v>
      </c>
      <c r="H16" s="52">
        <v>3049208</v>
      </c>
      <c r="I16" s="50">
        <v>2964993</v>
      </c>
      <c r="J16" s="51">
        <v>2148503</v>
      </c>
      <c r="K16" s="51">
        <v>2022067</v>
      </c>
    </row>
    <row r="17" spans="1:11" x14ac:dyDescent="0.35">
      <c r="A17" s="12" t="s">
        <v>21</v>
      </c>
      <c r="B17" s="18">
        <v>1524</v>
      </c>
      <c r="C17" s="18">
        <v>1034</v>
      </c>
      <c r="D17" s="12">
        <v>976</v>
      </c>
      <c r="E17" s="47">
        <v>1314200</v>
      </c>
      <c r="F17" s="53">
        <v>1185101</v>
      </c>
      <c r="G17" s="48">
        <v>737134</v>
      </c>
      <c r="H17" s="52">
        <v>349449</v>
      </c>
      <c r="I17" s="50">
        <v>427587</v>
      </c>
      <c r="J17" s="51">
        <v>250960</v>
      </c>
      <c r="K17" s="51">
        <v>262179</v>
      </c>
    </row>
    <row r="18" spans="1:11" x14ac:dyDescent="0.35">
      <c r="A18" s="12" t="s">
        <v>22</v>
      </c>
      <c r="B18" s="18">
        <v>932</v>
      </c>
      <c r="C18" s="18">
        <v>403</v>
      </c>
      <c r="D18" s="12">
        <v>451</v>
      </c>
      <c r="E18" s="47">
        <v>671199</v>
      </c>
      <c r="F18" s="53">
        <v>951471</v>
      </c>
      <c r="G18" s="48">
        <v>552921</v>
      </c>
      <c r="H18" s="52">
        <v>52008</v>
      </c>
      <c r="I18" s="50">
        <v>201797</v>
      </c>
      <c r="J18" s="51">
        <v>93879</v>
      </c>
      <c r="K18" s="51">
        <v>131804</v>
      </c>
    </row>
    <row r="19" spans="1:11" x14ac:dyDescent="0.35">
      <c r="A19" s="12" t="s">
        <v>42</v>
      </c>
      <c r="B19" s="18">
        <v>3245</v>
      </c>
      <c r="C19" s="18">
        <v>2374</v>
      </c>
      <c r="D19" s="12">
        <v>2337</v>
      </c>
      <c r="E19" s="47">
        <v>2326383</v>
      </c>
      <c r="F19" s="53">
        <v>2154055</v>
      </c>
      <c r="G19" s="48">
        <v>1550840</v>
      </c>
      <c r="H19" s="52">
        <v>1526494</v>
      </c>
      <c r="I19" s="50">
        <v>625209</v>
      </c>
      <c r="J19" s="51">
        <v>705212</v>
      </c>
      <c r="K19" s="51">
        <v>674184</v>
      </c>
    </row>
    <row r="20" spans="1:11" x14ac:dyDescent="0.35">
      <c r="A20" s="12" t="s">
        <v>24</v>
      </c>
      <c r="B20" s="18">
        <v>2375</v>
      </c>
      <c r="C20" s="18">
        <v>3166</v>
      </c>
      <c r="D20" s="12">
        <v>2775</v>
      </c>
      <c r="E20" s="47">
        <v>3259592</v>
      </c>
      <c r="F20" s="53">
        <v>1530266</v>
      </c>
      <c r="G20" s="48">
        <v>1479931</v>
      </c>
      <c r="H20" s="52">
        <v>1117107</v>
      </c>
      <c r="I20" s="50">
        <v>1858791</v>
      </c>
      <c r="J20" s="51">
        <v>1151649</v>
      </c>
      <c r="K20" s="51">
        <v>1197522</v>
      </c>
    </row>
    <row r="21" spans="1:11" x14ac:dyDescent="0.35">
      <c r="A21" s="12" t="s">
        <v>25</v>
      </c>
      <c r="B21" s="18">
        <v>1765</v>
      </c>
      <c r="C21" s="18">
        <v>1950</v>
      </c>
      <c r="D21" s="12">
        <v>1820</v>
      </c>
      <c r="E21" s="47">
        <v>1865754</v>
      </c>
      <c r="F21" s="53">
        <v>837600</v>
      </c>
      <c r="G21" s="48">
        <v>658012</v>
      </c>
      <c r="H21" s="52">
        <v>754781</v>
      </c>
      <c r="I21" s="50">
        <v>908580</v>
      </c>
      <c r="J21" s="51">
        <v>542602</v>
      </c>
      <c r="K21" s="51">
        <v>412540</v>
      </c>
    </row>
    <row r="22" spans="1:11" x14ac:dyDescent="0.35">
      <c r="A22" s="12" t="s">
        <v>26</v>
      </c>
      <c r="B22" s="18">
        <v>7385</v>
      </c>
      <c r="C22" s="18">
        <v>7489</v>
      </c>
      <c r="D22" s="12">
        <v>6933</v>
      </c>
      <c r="E22" s="47">
        <v>7451727</v>
      </c>
      <c r="F22" s="53">
        <v>4521922</v>
      </c>
      <c r="G22" s="48">
        <v>3688783</v>
      </c>
      <c r="H22" s="52">
        <v>3398657</v>
      </c>
      <c r="I22" s="50">
        <v>3392580</v>
      </c>
      <c r="J22" s="51">
        <v>2399463</v>
      </c>
      <c r="K22" s="51">
        <v>2284246</v>
      </c>
    </row>
    <row r="23" spans="1:11" x14ac:dyDescent="0.35">
      <c r="A23" s="12"/>
      <c r="B23" s="12"/>
      <c r="C23" s="12"/>
      <c r="D23" s="12"/>
      <c r="E23" s="40"/>
      <c r="F23" s="30"/>
      <c r="G23" s="30"/>
      <c r="H23" s="27"/>
      <c r="I23" s="24"/>
      <c r="J23" s="13"/>
      <c r="K23" s="13"/>
    </row>
    <row r="24" spans="1:11" x14ac:dyDescent="0.35">
      <c r="A24" s="10" t="s">
        <v>43</v>
      </c>
      <c r="B24" s="10"/>
      <c r="C24" s="10"/>
      <c r="D24" s="10"/>
      <c r="E24" s="41"/>
      <c r="F24" s="30"/>
      <c r="G24" s="31"/>
      <c r="H24" s="28"/>
      <c r="I24" s="23"/>
      <c r="J24" s="11"/>
      <c r="K24" s="11"/>
    </row>
    <row r="25" spans="1:11" x14ac:dyDescent="0.35">
      <c r="A25" s="12" t="s">
        <v>44</v>
      </c>
      <c r="B25" s="12">
        <v>340</v>
      </c>
      <c r="C25" s="12">
        <v>316</v>
      </c>
      <c r="D25" s="12">
        <v>337</v>
      </c>
      <c r="E25" s="47">
        <v>169822</v>
      </c>
      <c r="F25" s="48">
        <v>314161</v>
      </c>
      <c r="G25" s="48">
        <v>378991</v>
      </c>
      <c r="H25" s="52">
        <v>137276</v>
      </c>
      <c r="I25" s="50">
        <v>185733</v>
      </c>
      <c r="J25" s="51">
        <v>94788</v>
      </c>
      <c r="K25" s="51">
        <v>88480</v>
      </c>
    </row>
    <row r="26" spans="1:11" x14ac:dyDescent="0.35">
      <c r="A26" s="12" t="s">
        <v>29</v>
      </c>
      <c r="B26" s="12">
        <v>840</v>
      </c>
      <c r="C26" s="12">
        <v>-602</v>
      </c>
      <c r="D26" s="12">
        <v>-221</v>
      </c>
      <c r="E26" s="47">
        <v>-1662838</v>
      </c>
      <c r="F26" s="48">
        <v>-385454</v>
      </c>
      <c r="G26" s="48">
        <v>-112348</v>
      </c>
      <c r="H26" s="52">
        <v>-270815</v>
      </c>
      <c r="I26" s="50">
        <v>-735127</v>
      </c>
      <c r="J26" s="51">
        <v>-111009</v>
      </c>
      <c r="K26" s="51">
        <v>-29246</v>
      </c>
    </row>
    <row r="27" spans="1:11" x14ac:dyDescent="0.35">
      <c r="A27" s="12" t="s">
        <v>30</v>
      </c>
      <c r="B27" s="12">
        <v>-649</v>
      </c>
      <c r="C27" s="12">
        <v>236</v>
      </c>
      <c r="D27" s="12">
        <v>-338</v>
      </c>
      <c r="E27" s="47">
        <v>1185294</v>
      </c>
      <c r="F27" s="48">
        <v>467639</v>
      </c>
      <c r="G27" s="48">
        <v>235454</v>
      </c>
      <c r="H27" s="52">
        <v>-19226</v>
      </c>
      <c r="I27" s="50">
        <v>659723</v>
      </c>
      <c r="J27" s="51">
        <v>-18444</v>
      </c>
      <c r="K27" s="51">
        <v>8479</v>
      </c>
    </row>
    <row r="28" spans="1:11" x14ac:dyDescent="0.35">
      <c r="A28" s="12" t="s">
        <v>31</v>
      </c>
      <c r="B28" s="12">
        <v>531</v>
      </c>
      <c r="C28" s="12">
        <v>-51</v>
      </c>
      <c r="D28" s="12">
        <v>-222</v>
      </c>
      <c r="E28" s="47">
        <v>-307722</v>
      </c>
      <c r="F28" s="48">
        <v>396346</v>
      </c>
      <c r="G28" s="48">
        <v>502097</v>
      </c>
      <c r="H28" s="52">
        <v>-152765</v>
      </c>
      <c r="I28" s="50">
        <v>110329</v>
      </c>
      <c r="J28" s="51">
        <v>-34666</v>
      </c>
      <c r="K28" s="51">
        <v>67713</v>
      </c>
    </row>
    <row r="29" spans="1:11" x14ac:dyDescent="0.35">
      <c r="A29" s="12"/>
      <c r="B29" s="12"/>
      <c r="C29" s="12"/>
      <c r="D29" s="12"/>
      <c r="E29" s="40"/>
      <c r="F29" s="30"/>
      <c r="G29" s="30"/>
      <c r="H29" s="27"/>
      <c r="I29" s="24"/>
      <c r="J29" s="13"/>
      <c r="K29" s="13"/>
    </row>
    <row r="30" spans="1:11" x14ac:dyDescent="0.35">
      <c r="A30" s="10" t="s">
        <v>32</v>
      </c>
      <c r="B30" s="10"/>
      <c r="C30" s="10"/>
      <c r="D30" s="10"/>
      <c r="E30" s="41"/>
      <c r="F30" s="30"/>
      <c r="G30" s="31"/>
      <c r="H30" s="28"/>
      <c r="I30" s="23"/>
      <c r="J30" s="11"/>
      <c r="K30" s="11"/>
    </row>
    <row r="31" spans="1:11" x14ac:dyDescent="0.35">
      <c r="A31" s="12" t="s">
        <v>33</v>
      </c>
      <c r="B31" s="18">
        <v>-242</v>
      </c>
      <c r="C31" s="18">
        <v>-916</v>
      </c>
      <c r="D31" s="12">
        <v>-844</v>
      </c>
      <c r="E31" s="47">
        <v>-551554</v>
      </c>
      <c r="F31" s="48">
        <v>347501</v>
      </c>
      <c r="G31" s="48">
        <v>79122</v>
      </c>
      <c r="H31" s="52">
        <v>-405332</v>
      </c>
      <c r="I31" s="50">
        <v>-480993</v>
      </c>
      <c r="J31" s="51">
        <v>-291642</v>
      </c>
      <c r="K31" s="51">
        <v>-150361</v>
      </c>
    </row>
    <row r="32" spans="1:11" x14ac:dyDescent="0.35">
      <c r="A32" s="12" t="s">
        <v>34</v>
      </c>
      <c r="B32" s="34">
        <v>0.439</v>
      </c>
      <c r="C32" s="34">
        <v>0.317</v>
      </c>
      <c r="D32" s="14">
        <v>0.33700000000000002</v>
      </c>
      <c r="E32" s="42">
        <v>0.312</v>
      </c>
      <c r="F32" s="34">
        <v>0.47599999999999998</v>
      </c>
      <c r="G32" s="19">
        <v>0.42</v>
      </c>
      <c r="H32" s="29">
        <v>0.44900000000000001</v>
      </c>
      <c r="I32" s="25">
        <v>0.184</v>
      </c>
      <c r="J32" s="14">
        <v>0.29400000000000004</v>
      </c>
      <c r="K32" s="14">
        <v>0.29500000000000004</v>
      </c>
    </row>
    <row r="33" spans="1:11" x14ac:dyDescent="0.35">
      <c r="A33" s="12" t="s">
        <v>35</v>
      </c>
      <c r="B33" s="12">
        <v>1033</v>
      </c>
      <c r="C33" s="18">
        <v>2283</v>
      </c>
      <c r="D33" s="12">
        <v>1756</v>
      </c>
      <c r="E33" s="47">
        <v>2079024</v>
      </c>
      <c r="F33" s="48">
        <v>357564</v>
      </c>
      <c r="G33" s="48">
        <v>742548</v>
      </c>
      <c r="H33" s="52">
        <v>861309</v>
      </c>
      <c r="I33" s="50">
        <v>1528747</v>
      </c>
      <c r="J33" s="51">
        <v>950294</v>
      </c>
      <c r="K33" s="51">
        <v>892803</v>
      </c>
    </row>
    <row r="34" spans="1:11" x14ac:dyDescent="0.35">
      <c r="A34" s="12"/>
      <c r="B34" s="10"/>
      <c r="C34" s="12"/>
      <c r="D34" s="12"/>
      <c r="E34" s="40"/>
      <c r="F34" s="30"/>
      <c r="G34" s="30"/>
      <c r="H34" s="27"/>
      <c r="I34" s="24"/>
      <c r="J34" s="13"/>
      <c r="K34" s="13"/>
    </row>
    <row r="35" spans="1:11" x14ac:dyDescent="0.35">
      <c r="A35" s="10" t="s">
        <v>36</v>
      </c>
      <c r="B35" s="12"/>
      <c r="C35" s="10"/>
      <c r="D35" s="10"/>
      <c r="E35" s="41"/>
      <c r="F35" s="30"/>
      <c r="G35" s="31"/>
      <c r="H35" s="28"/>
      <c r="I35" s="23"/>
      <c r="J35" s="11"/>
      <c r="K35" s="11"/>
    </row>
    <row r="36" spans="1:11" x14ac:dyDescent="0.35">
      <c r="A36" s="12" t="s">
        <v>37</v>
      </c>
      <c r="B36" s="12">
        <v>8.98</v>
      </c>
      <c r="C36" s="12">
        <v>-0.31</v>
      </c>
      <c r="D36" s="12">
        <v>0.34</v>
      </c>
      <c r="E36" s="40">
        <v>0.56000000000000005</v>
      </c>
      <c r="F36" s="36">
        <v>0.86</v>
      </c>
      <c r="G36" s="36">
        <v>1.02</v>
      </c>
      <c r="H36" s="27">
        <v>0.03</v>
      </c>
      <c r="I36" s="26">
        <v>-1.1399999999999999</v>
      </c>
      <c r="J36" s="12">
        <v>0.16</v>
      </c>
      <c r="K36" s="12">
        <v>-1.89</v>
      </c>
    </row>
    <row r="37" spans="1:11" x14ac:dyDescent="0.35">
      <c r="A37" s="12" t="s">
        <v>38</v>
      </c>
      <c r="B37" s="5">
        <v>107876</v>
      </c>
      <c r="C37" s="5">
        <v>107876</v>
      </c>
      <c r="D37" s="5">
        <v>107876</v>
      </c>
      <c r="E37" s="5">
        <v>107846671</v>
      </c>
      <c r="F37" s="30">
        <v>107676700</v>
      </c>
      <c r="G37" s="30">
        <v>97670567</v>
      </c>
      <c r="H37" s="27">
        <v>97670567</v>
      </c>
      <c r="I37" s="24">
        <v>44724680</v>
      </c>
      <c r="J37" s="13">
        <v>44724680</v>
      </c>
      <c r="K37" s="13">
        <v>44724680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Kvartal</vt:lpstr>
      <vt:lpstr>År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Strömlid, Carolina</dc:creator>
  <cp:lastModifiedBy>Erik Berggren</cp:lastModifiedBy>
  <cp:revision>1</cp:revision>
  <cp:lastPrinted>1601-01-01T00:00:00Z</cp:lastPrinted>
  <dcterms:created xsi:type="dcterms:W3CDTF">2019-05-08T05:55:54Z</dcterms:created>
  <dcterms:modified xsi:type="dcterms:W3CDTF">2026-05-06T05:45:13Z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9b674f68-f2f7-4809-a162-a964c3e369dd_Enabled">
    <vt:lpwstr>true</vt:lpwstr>
  </property>
  <property fmtid="{D5CDD505-2E9C-101B-9397-08002B2CF9AE}" pid="9" name="MSIP_Label_9b674f68-f2f7-4809-a162-a964c3e369dd_SetDate">
    <vt:lpwstr>2025-11-12T05:36:03Z</vt:lpwstr>
  </property>
  <property fmtid="{D5CDD505-2E9C-101B-9397-08002B2CF9AE}" pid="10" name="MSIP_Label_9b674f68-f2f7-4809-a162-a964c3e369dd_Method">
    <vt:lpwstr>Standard</vt:lpwstr>
  </property>
  <property fmtid="{D5CDD505-2E9C-101B-9397-08002B2CF9AE}" pid="11" name="MSIP_Label_9b674f68-f2f7-4809-a162-a964c3e369dd_Name">
    <vt:lpwstr>Internal</vt:lpwstr>
  </property>
  <property fmtid="{D5CDD505-2E9C-101B-9397-08002B2CF9AE}" pid="12" name="MSIP_Label_9b674f68-f2f7-4809-a162-a964c3e369dd_SiteId">
    <vt:lpwstr>f19dc0fb-6cc9-45e6-8fd0-ded4c07203de</vt:lpwstr>
  </property>
  <property fmtid="{D5CDD505-2E9C-101B-9397-08002B2CF9AE}" pid="13" name="MSIP_Label_9b674f68-f2f7-4809-a162-a964c3e369dd_ActionId">
    <vt:lpwstr>a7a1b24d-b055-4537-aaf0-9ead40986680</vt:lpwstr>
  </property>
  <property fmtid="{D5CDD505-2E9C-101B-9397-08002B2CF9AE}" pid="14" name="MSIP_Label_9b674f68-f2f7-4809-a162-a964c3e369dd_ContentBits">
    <vt:lpwstr>0</vt:lpwstr>
  </property>
  <property fmtid="{D5CDD505-2E9C-101B-9397-08002B2CF9AE}" pid="15" name="MSIP_Label_9b674f68-f2f7-4809-a162-a964c3e369dd_Tag">
    <vt:lpwstr>10, 3, 0, 1</vt:lpwstr>
  </property>
</Properties>
</file>